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7905" firstSheet="1" activeTab="1"/>
  </bookViews>
  <sheets>
    <sheet name="НА_ПЕЧАТЬ" sheetId="7" state="hidden" r:id="rId1"/>
    <sheet name="Бу труба" sheetId="34" r:id="rId2"/>
    <sheet name="15.10" sheetId="32" state="hidden" r:id="rId3"/>
    <sheet name="06.10" sheetId="31" state="hidden" r:id="rId4"/>
    <sheet name="30.09" sheetId="30" state="hidden" r:id="rId5"/>
    <sheet name="20.09" sheetId="29" state="hidden" r:id="rId6"/>
    <sheet name="14.09" sheetId="28" state="hidden" r:id="rId7"/>
    <sheet name="06.09" sheetId="26" state="hidden" r:id="rId8"/>
    <sheet name="Лист4" sheetId="27" state="hidden" r:id="rId9"/>
    <sheet name="01.09" sheetId="25" state="hidden" r:id="rId10"/>
    <sheet name="24.08" sheetId="23" state="hidden" r:id="rId11"/>
    <sheet name="17.08" sheetId="22" state="hidden" r:id="rId12"/>
    <sheet name="Лист2" sheetId="24" state="hidden" r:id="rId13"/>
    <sheet name="13.08" sheetId="21" state="hidden" r:id="rId14"/>
    <sheet name="10.08" sheetId="20" state="hidden" r:id="rId15"/>
    <sheet name="09.08" sheetId="19" state="hidden" r:id="rId16"/>
    <sheet name="05.08" sheetId="18" state="hidden" r:id="rId17"/>
    <sheet name="04.08" sheetId="17" state="hidden" r:id="rId18"/>
    <sheet name="27.07" sheetId="16" state="hidden" r:id="rId19"/>
    <sheet name="26.07" sheetId="15" state="hidden" r:id="rId20"/>
    <sheet name="23.07" sheetId="14" state="hidden" r:id="rId21"/>
    <sheet name="22.07" sheetId="13" state="hidden" r:id="rId22"/>
    <sheet name="21.07" sheetId="12" state="hidden" r:id="rId23"/>
    <sheet name="19.07" sheetId="11" state="hidden" r:id="rId24"/>
    <sheet name="14.07" sheetId="10" state="hidden" r:id="rId25"/>
    <sheet name="12.07" sheetId="9" state="hidden" r:id="rId26"/>
    <sheet name="08.07" sheetId="8" state="hidden" r:id="rId27"/>
    <sheet name="05.07" sheetId="6" state="hidden" r:id="rId28"/>
    <sheet name="02.07" sheetId="5" state="hidden" r:id="rId29"/>
    <sheet name="28.06" sheetId="3" state="hidden" r:id="rId30"/>
    <sheet name="24.06" sheetId="1" state="hidden" r:id="rId31"/>
    <sheet name="Восстановленная труба" sheetId="39" r:id="rId32"/>
    <sheet name="Лежалая труба" sheetId="42" r:id="rId33"/>
    <sheet name="Лист3" sheetId="4" state="hidden" r:id="rId34"/>
    <sheet name="Лист1" sheetId="35" state="hidden" r:id="rId35"/>
    <sheet name="Лист5" sheetId="36" state="hidden" r:id="rId36"/>
    <sheet name="Лист6" sheetId="37" state="hidden" r:id="rId37"/>
    <sheet name="Лист7" sheetId="38" state="hidden" r:id="rId38"/>
  </sheets>
  <definedNames>
    <definedName name="_xlnm._FilterDatabase" localSheetId="9" hidden="1">'01.09'!$B$3:$H$63</definedName>
    <definedName name="_xlnm._FilterDatabase" localSheetId="17" hidden="1">'04.08'!$B$3:$H$54</definedName>
    <definedName name="_xlnm._FilterDatabase" localSheetId="16" hidden="1">'05.08'!$B$3:$H$54</definedName>
    <definedName name="_xlnm._FilterDatabase" localSheetId="7" hidden="1">'06.09'!$B$3:$I$60</definedName>
    <definedName name="_xlnm._FilterDatabase" localSheetId="3" hidden="1">'06.10'!$A$3:$J$78</definedName>
    <definedName name="_xlnm._FilterDatabase" localSheetId="15" hidden="1">'09.08'!$B$3:$H$54</definedName>
    <definedName name="_xlnm._FilterDatabase" localSheetId="14" hidden="1">'10.08'!$B$3:$H$54</definedName>
    <definedName name="_xlnm._FilterDatabase" localSheetId="13" hidden="1">'13.08'!$B$3:$H$57</definedName>
    <definedName name="_xlnm._FilterDatabase" localSheetId="6" hidden="1">'14.09'!$B$3:$I$64</definedName>
    <definedName name="_xlnm._FilterDatabase" localSheetId="2" hidden="1">'15.10'!$A$3:$J$81</definedName>
    <definedName name="_xlnm._FilterDatabase" localSheetId="11" hidden="1">'17.08'!$B$3:$H$59</definedName>
    <definedName name="_xlnm._FilterDatabase" localSheetId="5" hidden="1">'20.09'!$A$3:$K$70</definedName>
    <definedName name="_xlnm._FilterDatabase" localSheetId="20" hidden="1">'23.07'!$B$3:$H$50</definedName>
    <definedName name="_xlnm._FilterDatabase" localSheetId="10" hidden="1">'24.08'!$B$3:$H$59</definedName>
    <definedName name="_xlnm._FilterDatabase" localSheetId="19" hidden="1">'26.07'!$B$3:$H$50</definedName>
    <definedName name="_xlnm._FilterDatabase" localSheetId="18" hidden="1">'27.07'!$B$3:$H$54</definedName>
    <definedName name="_xlnm._FilterDatabase" localSheetId="4" hidden="1">'30.09'!$A$3:$K$70</definedName>
    <definedName name="_xlnm._FilterDatabase" localSheetId="1" hidden="1">'Бу труба'!$A$3:$D$62</definedName>
    <definedName name="_xlnm._FilterDatabase" localSheetId="0" hidden="1">НА_ПЕЧАТЬ!$B$3:$F$57</definedName>
    <definedName name="_xlnm.Print_Area" localSheetId="9">'01.09'!$B$2:$H$68</definedName>
    <definedName name="_xlnm.Print_Area" localSheetId="17">'04.08'!$B$2:$J$55</definedName>
    <definedName name="_xlnm.Print_Area" localSheetId="16">'05.08'!$B$2:$J$56</definedName>
    <definedName name="_xlnm.Print_Area" localSheetId="7">'06.09'!$B$5:$I$63</definedName>
    <definedName name="_xlnm.Print_Area" localSheetId="3">'06.10'!$B$2:$H$83</definedName>
    <definedName name="_xlnm.Print_Area" localSheetId="26">'08.07'!$B$3:$H$38</definedName>
    <definedName name="_xlnm.Print_Area" localSheetId="15">'09.08'!$B$2:$J$56</definedName>
    <definedName name="_xlnm.Print_Area" localSheetId="14">'10.08'!$B$2:$J$56</definedName>
    <definedName name="_xlnm.Print_Area" localSheetId="25">'12.07'!$B$2:$H$39</definedName>
    <definedName name="_xlnm.Print_Area" localSheetId="13">'13.08'!$B$2:$J$57</definedName>
    <definedName name="_xlnm.Print_Area" localSheetId="24">'14.07'!$B$2:$H$41</definedName>
    <definedName name="_xlnm.Print_Area" localSheetId="6">'14.09'!$B$2:$I$71</definedName>
    <definedName name="_xlnm.Print_Area" localSheetId="2">'15.10'!$B$2:$H$83</definedName>
    <definedName name="_xlnm.Print_Area" localSheetId="11">'17.08'!$B$2:$J$61</definedName>
    <definedName name="_xlnm.Print_Area" localSheetId="23">'19.07'!$B$2:$H$41</definedName>
    <definedName name="_xlnm.Print_Area" localSheetId="5">'20.09'!$B$2:$I$75</definedName>
    <definedName name="_xlnm.Print_Area" localSheetId="22">'21.07'!$B$2:$H$47</definedName>
    <definedName name="_xlnm.Print_Area" localSheetId="21">'22.07'!$B$2:$H$48</definedName>
    <definedName name="_xlnm.Print_Area" localSheetId="20">'23.07'!$B$2:$H$48</definedName>
    <definedName name="_xlnm.Print_Area" localSheetId="10">'24.08'!$B$2:$J$61</definedName>
    <definedName name="_xlnm.Print_Area" localSheetId="19">'26.07'!$B$2:$H$50</definedName>
    <definedName name="_xlnm.Print_Area" localSheetId="18">'27.07'!$B$2:$J$54</definedName>
    <definedName name="_xlnm.Print_Area" localSheetId="4">'30.09'!$B$2:$I$75</definedName>
    <definedName name="_xlnm.Print_Area" localSheetId="1">'Бу труба'!$C$2:$D$62</definedName>
    <definedName name="_xlnm.Print_Area" localSheetId="0">НА_ПЕЧАТЬ!$B$2:$F$58</definedName>
  </definedNames>
  <calcPr calcId="144525"/>
</workbook>
</file>

<file path=xl/calcChain.xml><?xml version="1.0" encoding="utf-8"?>
<calcChain xmlns="http://schemas.openxmlformats.org/spreadsheetml/2006/main">
  <c r="F81" i="32" l="1"/>
  <c r="F80" i="32"/>
  <c r="F79" i="32"/>
  <c r="C5" i="32"/>
  <c r="D5" i="32"/>
  <c r="F5" i="32" s="1"/>
  <c r="J5" i="32"/>
  <c r="D77" i="32"/>
  <c r="G77" i="32" s="1"/>
  <c r="J77" i="32" s="1"/>
  <c r="D76" i="32"/>
  <c r="F76" i="32" s="1"/>
  <c r="D75" i="32"/>
  <c r="F75" i="32" s="1"/>
  <c r="D74" i="32"/>
  <c r="F74" i="32" s="1"/>
  <c r="D73" i="32"/>
  <c r="F73" i="32" s="1"/>
  <c r="D71" i="32"/>
  <c r="F71" i="32" s="1"/>
  <c r="D70" i="32"/>
  <c r="F70" i="32" s="1"/>
  <c r="C70" i="32"/>
  <c r="D69" i="32"/>
  <c r="F69" i="32" s="1"/>
  <c r="C69" i="32"/>
  <c r="C68" i="32"/>
  <c r="C67" i="32"/>
  <c r="D66" i="32"/>
  <c r="F66" i="32" s="1"/>
  <c r="C66" i="32"/>
  <c r="D65" i="32"/>
  <c r="G65" i="32" s="1"/>
  <c r="J65" i="32" s="1"/>
  <c r="C65" i="32"/>
  <c r="D64" i="32"/>
  <c r="F64" i="32" s="1"/>
  <c r="C64" i="32"/>
  <c r="D63" i="32"/>
  <c r="G63" i="32" s="1"/>
  <c r="J63" i="32" s="1"/>
  <c r="C63" i="32"/>
  <c r="D62" i="32"/>
  <c r="F62" i="32" s="1"/>
  <c r="C62" i="32"/>
  <c r="D61" i="32"/>
  <c r="F61" i="32" s="1"/>
  <c r="C61" i="32"/>
  <c r="D60" i="32"/>
  <c r="G60" i="32" s="1"/>
  <c r="J60" i="32" s="1"/>
  <c r="C60" i="32"/>
  <c r="D59" i="32"/>
  <c r="G59" i="32" s="1"/>
  <c r="J59" i="32" s="1"/>
  <c r="C59" i="32"/>
  <c r="C58" i="32"/>
  <c r="C57" i="32"/>
  <c r="D56" i="32"/>
  <c r="G56" i="32" s="1"/>
  <c r="J56" i="32" s="1"/>
  <c r="C56" i="32"/>
  <c r="D55" i="32"/>
  <c r="G55" i="32" s="1"/>
  <c r="J55" i="32" s="1"/>
  <c r="C55" i="32"/>
  <c r="C54" i="32"/>
  <c r="D53" i="32"/>
  <c r="F53" i="32" s="1"/>
  <c r="C53" i="32"/>
  <c r="D52" i="32"/>
  <c r="G52" i="32" s="1"/>
  <c r="J52" i="32" s="1"/>
  <c r="C52" i="32"/>
  <c r="D51" i="32"/>
  <c r="F51" i="32" s="1"/>
  <c r="C51" i="32"/>
  <c r="D50" i="32"/>
  <c r="F50" i="32" s="1"/>
  <c r="C50" i="32"/>
  <c r="D49" i="32"/>
  <c r="F49" i="32" s="1"/>
  <c r="C49" i="32"/>
  <c r="D48" i="32"/>
  <c r="G48" i="32" s="1"/>
  <c r="J48" i="32" s="1"/>
  <c r="C48" i="32"/>
  <c r="D47" i="32"/>
  <c r="G47" i="32" s="1"/>
  <c r="J47" i="32" s="1"/>
  <c r="C47" i="32"/>
  <c r="D46" i="32"/>
  <c r="F46" i="32" s="1"/>
  <c r="C46" i="32"/>
  <c r="D45" i="32"/>
  <c r="F45" i="32" s="1"/>
  <c r="C45" i="32"/>
  <c r="D44" i="32"/>
  <c r="G44" i="32" s="1"/>
  <c r="J44" i="32" s="1"/>
  <c r="C44" i="32"/>
  <c r="D43" i="32"/>
  <c r="G43" i="32" s="1"/>
  <c r="J43" i="32" s="1"/>
  <c r="C43" i="32"/>
  <c r="D42" i="32"/>
  <c r="F42" i="32" s="1"/>
  <c r="C42" i="32"/>
  <c r="D41" i="32"/>
  <c r="F41" i="32" s="1"/>
  <c r="C41" i="32"/>
  <c r="D40" i="32"/>
  <c r="G40" i="32" s="1"/>
  <c r="J40" i="32" s="1"/>
  <c r="C40" i="32"/>
  <c r="D39" i="32"/>
  <c r="F39" i="32" s="1"/>
  <c r="C39" i="32"/>
  <c r="D38" i="32"/>
  <c r="F38" i="32" s="1"/>
  <c r="C38" i="32"/>
  <c r="D37" i="32"/>
  <c r="F37" i="32" s="1"/>
  <c r="C37" i="32"/>
  <c r="D36" i="32"/>
  <c r="G36" i="32" s="1"/>
  <c r="J36" i="32" s="1"/>
  <c r="C36" i="32"/>
  <c r="D35" i="32"/>
  <c r="F35" i="32" s="1"/>
  <c r="C35" i="32"/>
  <c r="D34" i="32"/>
  <c r="F34" i="32" s="1"/>
  <c r="C34" i="32"/>
  <c r="D33" i="32"/>
  <c r="F33" i="32" s="1"/>
  <c r="C33" i="32"/>
  <c r="D32" i="32"/>
  <c r="G32" i="32" s="1"/>
  <c r="J32" i="32" s="1"/>
  <c r="C32" i="32"/>
  <c r="D31" i="32"/>
  <c r="G31" i="32" s="1"/>
  <c r="J31" i="32" s="1"/>
  <c r="C31" i="32"/>
  <c r="C30" i="32"/>
  <c r="D29" i="32"/>
  <c r="F29" i="32" s="1"/>
  <c r="C29" i="32"/>
  <c r="D28" i="32"/>
  <c r="G28" i="32" s="1"/>
  <c r="J28" i="32" s="1"/>
  <c r="C28" i="32"/>
  <c r="D27" i="32"/>
  <c r="G27" i="32" s="1"/>
  <c r="J27" i="32" s="1"/>
  <c r="C27" i="32"/>
  <c r="D26" i="32"/>
  <c r="F26" i="32" s="1"/>
  <c r="C26" i="32"/>
  <c r="D25" i="32"/>
  <c r="F25" i="32" s="1"/>
  <c r="C25" i="32"/>
  <c r="D24" i="32"/>
  <c r="G24" i="32" s="1"/>
  <c r="J24" i="32" s="1"/>
  <c r="C24" i="32"/>
  <c r="D23" i="32"/>
  <c r="F23" i="32" s="1"/>
  <c r="C23" i="32"/>
  <c r="C22" i="32"/>
  <c r="C21" i="32"/>
  <c r="D20" i="32"/>
  <c r="G20" i="32" s="1"/>
  <c r="J20" i="32" s="1"/>
  <c r="C20" i="32"/>
  <c r="D19" i="32"/>
  <c r="F19" i="32" s="1"/>
  <c r="C19" i="32"/>
  <c r="D18" i="32"/>
  <c r="F18" i="32" s="1"/>
  <c r="C18" i="32"/>
  <c r="D17" i="32"/>
  <c r="F17" i="32" s="1"/>
  <c r="C17" i="32"/>
  <c r="D16" i="32"/>
  <c r="G16" i="32" s="1"/>
  <c r="J16" i="32" s="1"/>
  <c r="C16" i="32"/>
  <c r="D15" i="32"/>
  <c r="G15" i="32" s="1"/>
  <c r="J15" i="32" s="1"/>
  <c r="C15" i="32"/>
  <c r="D14" i="32"/>
  <c r="F14" i="32" s="1"/>
  <c r="C14" i="32"/>
  <c r="D13" i="32"/>
  <c r="F13" i="32" s="1"/>
  <c r="C13" i="32"/>
  <c r="D12" i="32"/>
  <c r="G12" i="32" s="1"/>
  <c r="J12" i="32" s="1"/>
  <c r="C12" i="32"/>
  <c r="D11" i="32"/>
  <c r="G11" i="32" s="1"/>
  <c r="J11" i="32" s="1"/>
  <c r="C11" i="32"/>
  <c r="D10" i="32"/>
  <c r="F10" i="32" s="1"/>
  <c r="C10" i="32"/>
  <c r="D9" i="32"/>
  <c r="F9" i="32" s="1"/>
  <c r="C9" i="32"/>
  <c r="D8" i="32"/>
  <c r="G8" i="32" s="1"/>
  <c r="J8" i="32" s="1"/>
  <c r="C8" i="32"/>
  <c r="D7" i="32"/>
  <c r="G7" i="32" s="1"/>
  <c r="J7" i="32" s="1"/>
  <c r="C7" i="32"/>
  <c r="D6" i="32"/>
  <c r="F6" i="32" s="1"/>
  <c r="C6" i="32"/>
  <c r="E4" i="32"/>
  <c r="B2" i="32"/>
  <c r="D54" i="32" l="1"/>
  <c r="F54" i="32" s="1"/>
  <c r="F77" i="32"/>
  <c r="F65" i="32"/>
  <c r="G76" i="32"/>
  <c r="J76" i="32" s="1"/>
  <c r="F7" i="32"/>
  <c r="F11" i="32"/>
  <c r="F15" i="32"/>
  <c r="F27" i="32"/>
  <c r="F31" i="32"/>
  <c r="F43" i="32"/>
  <c r="F47" i="32"/>
  <c r="F55" i="32"/>
  <c r="F59" i="32"/>
  <c r="F63" i="32"/>
  <c r="F8" i="32"/>
  <c r="F12" i="32"/>
  <c r="F16" i="32"/>
  <c r="F20" i="32"/>
  <c r="F24" i="32"/>
  <c r="F28" i="32"/>
  <c r="F32" i="32"/>
  <c r="F36" i="32"/>
  <c r="F40" i="32"/>
  <c r="F44" i="32"/>
  <c r="F48" i="32"/>
  <c r="F52" i="32"/>
  <c r="F56" i="32"/>
  <c r="F60" i="32"/>
  <c r="G23" i="32"/>
  <c r="J23" i="32" s="1"/>
  <c r="G19" i="32"/>
  <c r="J19" i="32" s="1"/>
  <c r="G38" i="32"/>
  <c r="J38" i="32" s="1"/>
  <c r="G39" i="32"/>
  <c r="J39" i="32" s="1"/>
  <c r="G35" i="32"/>
  <c r="J35" i="32" s="1"/>
  <c r="G51" i="32"/>
  <c r="J51" i="32" s="1"/>
  <c r="G71" i="32"/>
  <c r="J71" i="32" s="1"/>
  <c r="G73" i="32"/>
  <c r="J73" i="32" s="1"/>
  <c r="G75" i="32"/>
  <c r="J75" i="32" s="1"/>
  <c r="G6" i="32"/>
  <c r="J6" i="32" s="1"/>
  <c r="G10" i="32"/>
  <c r="J10" i="32" s="1"/>
  <c r="G26" i="32"/>
  <c r="J26" i="32" s="1"/>
  <c r="G42" i="32"/>
  <c r="J42" i="32" s="1"/>
  <c r="G14" i="32"/>
  <c r="J14" i="32" s="1"/>
  <c r="G46" i="32"/>
  <c r="J46" i="32" s="1"/>
  <c r="G62" i="32"/>
  <c r="J62" i="32" s="1"/>
  <c r="G18" i="32"/>
  <c r="J18" i="32" s="1"/>
  <c r="G34" i="32"/>
  <c r="J34" i="32" s="1"/>
  <c r="G50" i="32"/>
  <c r="J50" i="32" s="1"/>
  <c r="G70" i="32"/>
  <c r="J70" i="32" s="1"/>
  <c r="G74" i="32"/>
  <c r="J74" i="32" s="1"/>
  <c r="G9" i="32"/>
  <c r="J9" i="32" s="1"/>
  <c r="G13" i="32"/>
  <c r="J13" i="32" s="1"/>
  <c r="G17" i="32"/>
  <c r="J17" i="32" s="1"/>
  <c r="G25" i="32"/>
  <c r="J25" i="32" s="1"/>
  <c r="G29" i="32"/>
  <c r="J29" i="32" s="1"/>
  <c r="G33" i="32"/>
  <c r="J33" i="32" s="1"/>
  <c r="G37" i="32"/>
  <c r="J37" i="32" s="1"/>
  <c r="G41" i="32"/>
  <c r="J41" i="32" s="1"/>
  <c r="G45" i="32"/>
  <c r="J45" i="32" s="1"/>
  <c r="G49" i="32"/>
  <c r="J49" i="32" s="1"/>
  <c r="G53" i="32"/>
  <c r="J53" i="32" s="1"/>
  <c r="G61" i="32"/>
  <c r="J61" i="32" s="1"/>
  <c r="G64" i="32"/>
  <c r="J64" i="32" s="1"/>
  <c r="G66" i="32"/>
  <c r="J66" i="32" s="1"/>
  <c r="G69" i="32"/>
  <c r="J69" i="32" s="1"/>
  <c r="G54" i="32" l="1"/>
  <c r="J54" i="32" s="1"/>
  <c r="K64" i="31"/>
  <c r="K65" i="31"/>
  <c r="K66" i="31"/>
  <c r="K63" i="31"/>
  <c r="D22" i="32" l="1"/>
  <c r="F22" i="32" s="1"/>
  <c r="D78" i="31"/>
  <c r="F78" i="31" s="1"/>
  <c r="D77" i="31"/>
  <c r="F77" i="31" s="1"/>
  <c r="D76" i="31"/>
  <c r="F76" i="31" s="1"/>
  <c r="D74" i="31"/>
  <c r="F74" i="31" s="1"/>
  <c r="D73" i="31"/>
  <c r="F73" i="31" s="1"/>
  <c r="D72" i="31"/>
  <c r="G72" i="31" s="1"/>
  <c r="J72" i="31" s="1"/>
  <c r="D71" i="31"/>
  <c r="F71" i="31" s="1"/>
  <c r="D70" i="31"/>
  <c r="F70" i="31" s="1"/>
  <c r="D69" i="31"/>
  <c r="F69" i="31" s="1"/>
  <c r="D68" i="31"/>
  <c r="G68" i="31" s="1"/>
  <c r="J68" i="31" s="1"/>
  <c r="D67" i="31"/>
  <c r="G67" i="31" s="1"/>
  <c r="J67" i="31" s="1"/>
  <c r="D66" i="31"/>
  <c r="F66" i="31" s="1"/>
  <c r="D65" i="31"/>
  <c r="F65" i="31" s="1"/>
  <c r="D64" i="31"/>
  <c r="G64" i="31" s="1"/>
  <c r="J64" i="31" s="1"/>
  <c r="D63" i="31"/>
  <c r="G63" i="31" s="1"/>
  <c r="J63" i="31" s="1"/>
  <c r="D62" i="31"/>
  <c r="G62" i="31" s="1"/>
  <c r="J62" i="31" s="1"/>
  <c r="D61" i="31"/>
  <c r="F61" i="31" s="1"/>
  <c r="D60" i="31"/>
  <c r="F60" i="31" s="1"/>
  <c r="D59" i="31"/>
  <c r="G59" i="31" s="1"/>
  <c r="J59" i="31" s="1"/>
  <c r="D58" i="31"/>
  <c r="G58" i="31" s="1"/>
  <c r="J58" i="31" s="1"/>
  <c r="D57" i="31"/>
  <c r="G57" i="31" s="1"/>
  <c r="J57" i="31" s="1"/>
  <c r="D56" i="31"/>
  <c r="F56" i="31" s="1"/>
  <c r="D54" i="31"/>
  <c r="G54" i="31" s="1"/>
  <c r="J54" i="31" s="1"/>
  <c r="D53" i="31"/>
  <c r="G53" i="31" s="1"/>
  <c r="J53" i="31" s="1"/>
  <c r="D52" i="31"/>
  <c r="F52" i="31" s="1"/>
  <c r="D51" i="31"/>
  <c r="G51" i="31" s="1"/>
  <c r="J51" i="31" s="1"/>
  <c r="D50" i="31"/>
  <c r="G50" i="31" s="1"/>
  <c r="J50" i="31" s="1"/>
  <c r="D49" i="31"/>
  <c r="G49" i="31" s="1"/>
  <c r="J49" i="31" s="1"/>
  <c r="D48" i="31"/>
  <c r="F48" i="31" s="1"/>
  <c r="D47" i="31"/>
  <c r="G47" i="31" s="1"/>
  <c r="J47" i="31" s="1"/>
  <c r="D46" i="31"/>
  <c r="G46" i="31" s="1"/>
  <c r="J46" i="31" s="1"/>
  <c r="D45" i="31"/>
  <c r="G45" i="31" s="1"/>
  <c r="J45" i="31" s="1"/>
  <c r="D44" i="31"/>
  <c r="F44" i="31" s="1"/>
  <c r="D43" i="31"/>
  <c r="G43" i="31" s="1"/>
  <c r="J43" i="31" s="1"/>
  <c r="D42" i="31"/>
  <c r="G42" i="31" s="1"/>
  <c r="J42" i="31" s="1"/>
  <c r="D41" i="31"/>
  <c r="G41" i="31" s="1"/>
  <c r="J41" i="31" s="1"/>
  <c r="D40" i="31"/>
  <c r="F40" i="31" s="1"/>
  <c r="D39" i="31"/>
  <c r="G39" i="31" s="1"/>
  <c r="J39" i="31" s="1"/>
  <c r="D38" i="31"/>
  <c r="G38" i="31" s="1"/>
  <c r="J38" i="31" s="1"/>
  <c r="D37" i="31"/>
  <c r="G37" i="31" s="1"/>
  <c r="J37" i="31" s="1"/>
  <c r="D36" i="31"/>
  <c r="F36" i="31" s="1"/>
  <c r="D35" i="31"/>
  <c r="G35" i="31" s="1"/>
  <c r="J35" i="31" s="1"/>
  <c r="D34" i="31"/>
  <c r="G34" i="31" s="1"/>
  <c r="J34" i="31" s="1"/>
  <c r="D33" i="31"/>
  <c r="G33" i="31" s="1"/>
  <c r="J33" i="31" s="1"/>
  <c r="D32" i="31"/>
  <c r="F32" i="31" s="1"/>
  <c r="D31" i="31"/>
  <c r="G31" i="31" s="1"/>
  <c r="J31" i="31" s="1"/>
  <c r="D29" i="31"/>
  <c r="G29" i="31" s="1"/>
  <c r="J29" i="31" s="1"/>
  <c r="D28" i="31"/>
  <c r="F28" i="31" s="1"/>
  <c r="D27" i="31"/>
  <c r="G27" i="31" s="1"/>
  <c r="J27" i="31" s="1"/>
  <c r="D26" i="31"/>
  <c r="G26" i="31" s="1"/>
  <c r="J26" i="31" s="1"/>
  <c r="D25" i="31"/>
  <c r="G25" i="31" s="1"/>
  <c r="J25" i="31" s="1"/>
  <c r="D24" i="31"/>
  <c r="F24" i="31" s="1"/>
  <c r="D23" i="31"/>
  <c r="G23" i="31" s="1"/>
  <c r="J23" i="31" s="1"/>
  <c r="D22" i="31"/>
  <c r="G22" i="31" s="1"/>
  <c r="J22" i="31" s="1"/>
  <c r="D21" i="31"/>
  <c r="G21" i="31" s="1"/>
  <c r="J21" i="31" s="1"/>
  <c r="J76" i="31"/>
  <c r="C70" i="31"/>
  <c r="C69" i="31"/>
  <c r="C68" i="31"/>
  <c r="C67" i="31"/>
  <c r="C66" i="31"/>
  <c r="C65" i="31"/>
  <c r="C64" i="31"/>
  <c r="C63" i="31"/>
  <c r="C62" i="31"/>
  <c r="C61" i="31"/>
  <c r="C60" i="31"/>
  <c r="C59" i="31"/>
  <c r="C58" i="31"/>
  <c r="C57" i="31"/>
  <c r="C56" i="31"/>
  <c r="C55" i="31"/>
  <c r="C54" i="31"/>
  <c r="C53" i="31"/>
  <c r="C52" i="31"/>
  <c r="C51" i="31"/>
  <c r="C50" i="31"/>
  <c r="C49" i="31"/>
  <c r="C48" i="31"/>
  <c r="C47" i="31"/>
  <c r="C46" i="31"/>
  <c r="C45" i="31"/>
  <c r="C44" i="31"/>
  <c r="C43" i="31"/>
  <c r="C42" i="31"/>
  <c r="C41" i="31"/>
  <c r="C40" i="31"/>
  <c r="C39" i="31"/>
  <c r="C38" i="31"/>
  <c r="C37" i="31"/>
  <c r="C36" i="31"/>
  <c r="C35" i="31"/>
  <c r="C34" i="31"/>
  <c r="C33" i="31"/>
  <c r="C32" i="31"/>
  <c r="C31" i="31"/>
  <c r="C30" i="31"/>
  <c r="C29" i="31"/>
  <c r="C28" i="31"/>
  <c r="C27" i="31"/>
  <c r="C26" i="31"/>
  <c r="C25" i="31"/>
  <c r="C24" i="31"/>
  <c r="C23" i="31"/>
  <c r="C22" i="31"/>
  <c r="C21" i="31"/>
  <c r="D20" i="31"/>
  <c r="F20" i="31" s="1"/>
  <c r="C20" i="31"/>
  <c r="D19" i="31"/>
  <c r="G19" i="31" s="1"/>
  <c r="J19" i="31" s="1"/>
  <c r="C19" i="31"/>
  <c r="D18" i="31"/>
  <c r="F18" i="31" s="1"/>
  <c r="C18" i="31"/>
  <c r="D17" i="31"/>
  <c r="G17" i="31" s="1"/>
  <c r="J17" i="31" s="1"/>
  <c r="C17" i="31"/>
  <c r="D16" i="31"/>
  <c r="F16" i="31" s="1"/>
  <c r="C16" i="31"/>
  <c r="D15" i="31"/>
  <c r="G15" i="31" s="1"/>
  <c r="J15" i="31" s="1"/>
  <c r="C15" i="31"/>
  <c r="D14" i="31"/>
  <c r="F14" i="31" s="1"/>
  <c r="C14" i="31"/>
  <c r="D13" i="31"/>
  <c r="F13" i="31" s="1"/>
  <c r="C13" i="31"/>
  <c r="D12" i="31"/>
  <c r="F12" i="31" s="1"/>
  <c r="C12" i="31"/>
  <c r="D11" i="31"/>
  <c r="G11" i="31" s="1"/>
  <c r="J11" i="31" s="1"/>
  <c r="C11" i="31"/>
  <c r="D10" i="31"/>
  <c r="F10" i="31" s="1"/>
  <c r="C10" i="31"/>
  <c r="D9" i="31"/>
  <c r="G9" i="31" s="1"/>
  <c r="J9" i="31" s="1"/>
  <c r="C9" i="31"/>
  <c r="D8" i="31"/>
  <c r="F8" i="31" s="1"/>
  <c r="C8" i="31"/>
  <c r="D7" i="31"/>
  <c r="G7" i="31" s="1"/>
  <c r="J7" i="31" s="1"/>
  <c r="C7" i="31"/>
  <c r="D6" i="31"/>
  <c r="G6" i="31" s="1"/>
  <c r="J6" i="31" s="1"/>
  <c r="C6" i="31"/>
  <c r="J5" i="31"/>
  <c r="D5" i="31"/>
  <c r="F5" i="31" s="1"/>
  <c r="C5" i="31"/>
  <c r="E4" i="31"/>
  <c r="B2" i="31"/>
  <c r="G22" i="32" l="1"/>
  <c r="J22" i="32" s="1"/>
  <c r="D67" i="32"/>
  <c r="G67" i="32" s="1"/>
  <c r="J67" i="32" s="1"/>
  <c r="D30" i="32"/>
  <c r="F30" i="32" s="1"/>
  <c r="D68" i="32"/>
  <c r="F68" i="32" s="1"/>
  <c r="D58" i="32"/>
  <c r="F58" i="32" s="1"/>
  <c r="D72" i="32"/>
  <c r="F72" i="32" s="1"/>
  <c r="D78" i="32"/>
  <c r="G78" i="32" s="1"/>
  <c r="J78" i="32" s="1"/>
  <c r="D21" i="32"/>
  <c r="F21" i="32" s="1"/>
  <c r="D57" i="32"/>
  <c r="F57" i="32" s="1"/>
  <c r="D30" i="31"/>
  <c r="G30" i="31" s="1"/>
  <c r="J30" i="31" s="1"/>
  <c r="D55" i="31"/>
  <c r="G55" i="31" s="1"/>
  <c r="J55" i="31" s="1"/>
  <c r="D75" i="31"/>
  <c r="F75" i="31" s="1"/>
  <c r="F26" i="31"/>
  <c r="F34" i="31"/>
  <c r="F38" i="31"/>
  <c r="F42" i="31"/>
  <c r="F46" i="31"/>
  <c r="F50" i="31"/>
  <c r="F54" i="31"/>
  <c r="F58" i="31"/>
  <c r="F62" i="31"/>
  <c r="F23" i="31"/>
  <c r="F27" i="31"/>
  <c r="F31" i="31"/>
  <c r="F35" i="31"/>
  <c r="F39" i="31"/>
  <c r="F43" i="31"/>
  <c r="F47" i="31"/>
  <c r="F51" i="31"/>
  <c r="F59" i="31"/>
  <c r="F63" i="31"/>
  <c r="F67" i="31"/>
  <c r="F64" i="31"/>
  <c r="F68" i="31"/>
  <c r="F72" i="31"/>
  <c r="F25" i="31"/>
  <c r="F29" i="31"/>
  <c r="F33" i="31"/>
  <c r="F37" i="31"/>
  <c r="F41" i="31"/>
  <c r="F45" i="31"/>
  <c r="F49" i="31"/>
  <c r="F53" i="31"/>
  <c r="F57" i="31"/>
  <c r="F17" i="31"/>
  <c r="G69" i="31"/>
  <c r="J69" i="31" s="1"/>
  <c r="G73" i="31"/>
  <c r="J73" i="31" s="1"/>
  <c r="J77" i="31"/>
  <c r="G71" i="31"/>
  <c r="J71" i="31" s="1"/>
  <c r="G70" i="31"/>
  <c r="J70" i="31" s="1"/>
  <c r="G74" i="31"/>
  <c r="J74" i="31" s="1"/>
  <c r="J78" i="31"/>
  <c r="G48" i="31"/>
  <c r="J48" i="31" s="1"/>
  <c r="G32" i="31"/>
  <c r="J32" i="31" s="1"/>
  <c r="F7" i="31"/>
  <c r="G44" i="31"/>
  <c r="J44" i="31" s="1"/>
  <c r="G52" i="31"/>
  <c r="J52" i="31" s="1"/>
  <c r="G13" i="31"/>
  <c r="J13" i="31" s="1"/>
  <c r="G28" i="31"/>
  <c r="J28" i="31" s="1"/>
  <c r="G36" i="31"/>
  <c r="J36" i="31" s="1"/>
  <c r="G61" i="31"/>
  <c r="J61" i="31" s="1"/>
  <c r="G66" i="31"/>
  <c r="J66" i="31" s="1"/>
  <c r="F9" i="31"/>
  <c r="G12" i="31"/>
  <c r="J12" i="31" s="1"/>
  <c r="F15" i="31"/>
  <c r="G20" i="31"/>
  <c r="J20" i="31" s="1"/>
  <c r="F11" i="31"/>
  <c r="G16" i="31"/>
  <c r="J16" i="31" s="1"/>
  <c r="F21" i="31"/>
  <c r="G24" i="31"/>
  <c r="J24" i="31" s="1"/>
  <c r="G40" i="31"/>
  <c r="J40" i="31" s="1"/>
  <c r="G56" i="31"/>
  <c r="J56" i="31" s="1"/>
  <c r="G8" i="31"/>
  <c r="J8" i="31" s="1"/>
  <c r="F19" i="31"/>
  <c r="G10" i="31"/>
  <c r="J10" i="31" s="1"/>
  <c r="G14" i="31"/>
  <c r="J14" i="31" s="1"/>
  <c r="G18" i="31"/>
  <c r="J18" i="31" s="1"/>
  <c r="G60" i="31"/>
  <c r="J60" i="31" s="1"/>
  <c r="G65" i="31"/>
  <c r="J65" i="31" s="1"/>
  <c r="F6" i="31"/>
  <c r="F22" i="31"/>
  <c r="F67" i="32" l="1"/>
  <c r="G30" i="32"/>
  <c r="J30" i="32" s="1"/>
  <c r="G58" i="32"/>
  <c r="J58" i="32" s="1"/>
  <c r="G68" i="32"/>
  <c r="J68" i="32" s="1"/>
  <c r="F78" i="32"/>
  <c r="G57" i="32"/>
  <c r="J57" i="32" s="1"/>
  <c r="G21" i="32"/>
  <c r="J21" i="32" s="1"/>
  <c r="G72" i="32"/>
  <c r="J72" i="32" s="1"/>
  <c r="F55" i="31"/>
  <c r="F30" i="31"/>
  <c r="F4" i="32"/>
  <c r="G75" i="31"/>
  <c r="J75" i="31" s="1"/>
  <c r="F4" i="31" l="1"/>
  <c r="K70" i="30"/>
  <c r="F70" i="30"/>
  <c r="C70" i="30"/>
  <c r="K69" i="30"/>
  <c r="F69" i="30"/>
  <c r="C69" i="30"/>
  <c r="K68" i="30"/>
  <c r="C68" i="30"/>
  <c r="D67" i="30"/>
  <c r="F67" i="30" s="1"/>
  <c r="C67" i="30"/>
  <c r="D66" i="30"/>
  <c r="H66" i="30" s="1"/>
  <c r="K66" i="30" s="1"/>
  <c r="C66" i="30"/>
  <c r="D65" i="30"/>
  <c r="F65" i="30" s="1"/>
  <c r="C65" i="30"/>
  <c r="D64" i="30"/>
  <c r="H64" i="30" s="1"/>
  <c r="K64" i="30" s="1"/>
  <c r="C64" i="30"/>
  <c r="D63" i="30"/>
  <c r="F63" i="30" s="1"/>
  <c r="C63" i="30"/>
  <c r="D62" i="30"/>
  <c r="H62" i="30" s="1"/>
  <c r="K62" i="30" s="1"/>
  <c r="C62" i="30"/>
  <c r="D61" i="30"/>
  <c r="H61" i="30" s="1"/>
  <c r="K61" i="30" s="1"/>
  <c r="C61" i="30"/>
  <c r="D60" i="30"/>
  <c r="F60" i="30" s="1"/>
  <c r="C60" i="30"/>
  <c r="D59" i="30"/>
  <c r="H59" i="30" s="1"/>
  <c r="K59" i="30" s="1"/>
  <c r="C59" i="30"/>
  <c r="D58" i="30"/>
  <c r="F58" i="30" s="1"/>
  <c r="C58" i="30"/>
  <c r="D57" i="30"/>
  <c r="H57" i="30" s="1"/>
  <c r="K57" i="30" s="1"/>
  <c r="C57" i="30"/>
  <c r="D56" i="30"/>
  <c r="H56" i="30" s="1"/>
  <c r="K56" i="30" s="1"/>
  <c r="C56" i="30"/>
  <c r="D55" i="30"/>
  <c r="F55" i="30" s="1"/>
  <c r="C55" i="30"/>
  <c r="D54" i="30"/>
  <c r="H54" i="30" s="1"/>
  <c r="K54" i="30" s="1"/>
  <c r="C54" i="30"/>
  <c r="D53" i="30"/>
  <c r="F53" i="30" s="1"/>
  <c r="C53" i="30"/>
  <c r="D52" i="30"/>
  <c r="H52" i="30" s="1"/>
  <c r="K52" i="30" s="1"/>
  <c r="C52" i="30"/>
  <c r="D51" i="30"/>
  <c r="F51" i="30" s="1"/>
  <c r="C51" i="30"/>
  <c r="D50" i="30"/>
  <c r="H50" i="30" s="1"/>
  <c r="K50" i="30" s="1"/>
  <c r="C50" i="30"/>
  <c r="D49" i="30"/>
  <c r="F49" i="30" s="1"/>
  <c r="C49" i="30"/>
  <c r="D48" i="30"/>
  <c r="H48" i="30" s="1"/>
  <c r="K48" i="30" s="1"/>
  <c r="C48" i="30"/>
  <c r="D47" i="30"/>
  <c r="F47" i="30" s="1"/>
  <c r="C47" i="30"/>
  <c r="D46" i="30"/>
  <c r="F46" i="30" s="1"/>
  <c r="C46" i="30"/>
  <c r="D45" i="30"/>
  <c r="F45" i="30" s="1"/>
  <c r="C45" i="30"/>
  <c r="D44" i="30"/>
  <c r="H44" i="30" s="1"/>
  <c r="K44" i="30" s="1"/>
  <c r="C44" i="30"/>
  <c r="D43" i="30"/>
  <c r="F43" i="30" s="1"/>
  <c r="C43" i="30"/>
  <c r="D42" i="30"/>
  <c r="H42" i="30" s="1"/>
  <c r="K42" i="30" s="1"/>
  <c r="C42" i="30"/>
  <c r="D41" i="30"/>
  <c r="F41" i="30" s="1"/>
  <c r="C41" i="30"/>
  <c r="D40" i="30"/>
  <c r="H40" i="30" s="1"/>
  <c r="K40" i="30" s="1"/>
  <c r="C40" i="30"/>
  <c r="D39" i="30"/>
  <c r="F39" i="30" s="1"/>
  <c r="C39" i="30"/>
  <c r="D38" i="30"/>
  <c r="H38" i="30" s="1"/>
  <c r="K38" i="30" s="1"/>
  <c r="C38" i="30"/>
  <c r="D37" i="30"/>
  <c r="F37" i="30" s="1"/>
  <c r="C37" i="30"/>
  <c r="D36" i="30"/>
  <c r="H36" i="30" s="1"/>
  <c r="K36" i="30" s="1"/>
  <c r="C36" i="30"/>
  <c r="D35" i="30"/>
  <c r="F35" i="30" s="1"/>
  <c r="C35" i="30"/>
  <c r="D34" i="30"/>
  <c r="H34" i="30" s="1"/>
  <c r="K34" i="30" s="1"/>
  <c r="C34" i="30"/>
  <c r="D33" i="30"/>
  <c r="F33" i="30" s="1"/>
  <c r="C33" i="30"/>
  <c r="D32" i="30"/>
  <c r="H32" i="30" s="1"/>
  <c r="K32" i="30" s="1"/>
  <c r="C32" i="30"/>
  <c r="D31" i="30"/>
  <c r="F31" i="30" s="1"/>
  <c r="C31" i="30"/>
  <c r="D30" i="30"/>
  <c r="F30" i="30" s="1"/>
  <c r="C30" i="30"/>
  <c r="D29" i="30"/>
  <c r="F29" i="30" s="1"/>
  <c r="C29" i="30"/>
  <c r="D28" i="30"/>
  <c r="H28" i="30" s="1"/>
  <c r="K28" i="30" s="1"/>
  <c r="C28" i="30"/>
  <c r="D27" i="30"/>
  <c r="F27" i="30" s="1"/>
  <c r="C27" i="30"/>
  <c r="D26" i="30"/>
  <c r="H26" i="30" s="1"/>
  <c r="K26" i="30" s="1"/>
  <c r="C26" i="30"/>
  <c r="D25" i="30"/>
  <c r="F25" i="30" s="1"/>
  <c r="C25" i="30"/>
  <c r="D24" i="30"/>
  <c r="H24" i="30" s="1"/>
  <c r="K24" i="30" s="1"/>
  <c r="C24" i="30"/>
  <c r="D23" i="30"/>
  <c r="H23" i="30" s="1"/>
  <c r="K23" i="30" s="1"/>
  <c r="C23" i="30"/>
  <c r="D22" i="30"/>
  <c r="H22" i="30" s="1"/>
  <c r="K22" i="30" s="1"/>
  <c r="C22" i="30"/>
  <c r="D21" i="30"/>
  <c r="F21" i="30" s="1"/>
  <c r="C21" i="30"/>
  <c r="D20" i="30"/>
  <c r="H20" i="30" s="1"/>
  <c r="K20" i="30" s="1"/>
  <c r="C20" i="30"/>
  <c r="D19" i="30"/>
  <c r="F19" i="30" s="1"/>
  <c r="C19" i="30"/>
  <c r="D18" i="30"/>
  <c r="H18" i="30" s="1"/>
  <c r="K18" i="30" s="1"/>
  <c r="C18" i="30"/>
  <c r="D17" i="30"/>
  <c r="F17" i="30" s="1"/>
  <c r="C17" i="30"/>
  <c r="D16" i="30"/>
  <c r="H16" i="30" s="1"/>
  <c r="K16" i="30" s="1"/>
  <c r="C16" i="30"/>
  <c r="D15" i="30"/>
  <c r="F15" i="30" s="1"/>
  <c r="C15" i="30"/>
  <c r="D14" i="30"/>
  <c r="F14" i="30" s="1"/>
  <c r="C14" i="30"/>
  <c r="D13" i="30"/>
  <c r="F13" i="30" s="1"/>
  <c r="C13" i="30"/>
  <c r="D12" i="30"/>
  <c r="H12" i="30" s="1"/>
  <c r="K12" i="30" s="1"/>
  <c r="C12" i="30"/>
  <c r="D11" i="30"/>
  <c r="H11" i="30" s="1"/>
  <c r="K11" i="30" s="1"/>
  <c r="C11" i="30"/>
  <c r="D10" i="30"/>
  <c r="H10" i="30" s="1"/>
  <c r="K10" i="30" s="1"/>
  <c r="C10" i="30"/>
  <c r="D9" i="30"/>
  <c r="F9" i="30" s="1"/>
  <c r="C9" i="30"/>
  <c r="D8" i="30"/>
  <c r="H8" i="30" s="1"/>
  <c r="K8" i="30" s="1"/>
  <c r="C8" i="30"/>
  <c r="D7" i="30"/>
  <c r="F7" i="30" s="1"/>
  <c r="C7" i="30"/>
  <c r="D6" i="30"/>
  <c r="H6" i="30" s="1"/>
  <c r="K6" i="30" s="1"/>
  <c r="C6" i="30"/>
  <c r="K5" i="30"/>
  <c r="D5" i="30"/>
  <c r="F5" i="30" s="1"/>
  <c r="C5" i="30"/>
  <c r="E4" i="30"/>
  <c r="B2" i="30"/>
  <c r="H46" i="30" l="1"/>
  <c r="K46" i="30" s="1"/>
  <c r="F26" i="30"/>
  <c r="H29" i="30"/>
  <c r="K29" i="30" s="1"/>
  <c r="H21" i="30"/>
  <c r="K21" i="30" s="1"/>
  <c r="F34" i="30"/>
  <c r="H53" i="30"/>
  <c r="K53" i="30" s="1"/>
  <c r="H14" i="30"/>
  <c r="K14" i="30" s="1"/>
  <c r="H63" i="30"/>
  <c r="K63" i="30" s="1"/>
  <c r="F10" i="30"/>
  <c r="F42" i="30"/>
  <c r="H45" i="30"/>
  <c r="K45" i="30" s="1"/>
  <c r="F50" i="30"/>
  <c r="F59" i="30"/>
  <c r="F66" i="30"/>
  <c r="H13" i="30"/>
  <c r="K13" i="30" s="1"/>
  <c r="F18" i="30"/>
  <c r="H30" i="30"/>
  <c r="K30" i="30" s="1"/>
  <c r="H37" i="30"/>
  <c r="K37" i="30" s="1"/>
  <c r="F6" i="30"/>
  <c r="H9" i="30"/>
  <c r="K9" i="30" s="1"/>
  <c r="F22" i="30"/>
  <c r="H25" i="30"/>
  <c r="K25" i="30" s="1"/>
  <c r="F38" i="30"/>
  <c r="H41" i="30"/>
  <c r="K41" i="30" s="1"/>
  <c r="F54" i="30"/>
  <c r="H17" i="30"/>
  <c r="K17" i="30" s="1"/>
  <c r="H33" i="30"/>
  <c r="K33" i="30" s="1"/>
  <c r="H49" i="30"/>
  <c r="K49" i="30" s="1"/>
  <c r="H58" i="30"/>
  <c r="K58" i="30" s="1"/>
  <c r="F64" i="30"/>
  <c r="H67" i="30"/>
  <c r="K67" i="30" s="1"/>
  <c r="F11" i="30"/>
  <c r="F23" i="30"/>
  <c r="H7" i="30"/>
  <c r="K7" i="30" s="1"/>
  <c r="F8" i="30"/>
  <c r="F12" i="30"/>
  <c r="H15" i="30"/>
  <c r="K15" i="30" s="1"/>
  <c r="F16" i="30"/>
  <c r="H19" i="30"/>
  <c r="K19" i="30" s="1"/>
  <c r="F20" i="30"/>
  <c r="F24" i="30"/>
  <c r="H27" i="30"/>
  <c r="K27" i="30" s="1"/>
  <c r="F28" i="30"/>
  <c r="H31" i="30"/>
  <c r="K31" i="30" s="1"/>
  <c r="F32" i="30"/>
  <c r="H35" i="30"/>
  <c r="K35" i="30" s="1"/>
  <c r="F36" i="30"/>
  <c r="H39" i="30"/>
  <c r="K39" i="30" s="1"/>
  <c r="F40" i="30"/>
  <c r="H43" i="30"/>
  <c r="K43" i="30" s="1"/>
  <c r="F44" i="30"/>
  <c r="H47" i="30"/>
  <c r="K47" i="30" s="1"/>
  <c r="F48" i="30"/>
  <c r="H51" i="30"/>
  <c r="K51" i="30" s="1"/>
  <c r="F52" i="30"/>
  <c r="H55" i="30"/>
  <c r="K55" i="30" s="1"/>
  <c r="F56" i="30"/>
  <c r="H60" i="30"/>
  <c r="K60" i="30" s="1"/>
  <c r="F61" i="30"/>
  <c r="H65" i="30"/>
  <c r="K65" i="30" s="1"/>
  <c r="F4" i="30" l="1"/>
  <c r="D67" i="29" l="1"/>
  <c r="D66" i="29"/>
  <c r="D65" i="29"/>
  <c r="D64" i="29"/>
  <c r="F64" i="29" s="1"/>
  <c r="D63" i="29"/>
  <c r="H63" i="29" s="1"/>
  <c r="D62" i="29"/>
  <c r="H62" i="29" s="1"/>
  <c r="K62" i="29" s="1"/>
  <c r="D61" i="29"/>
  <c r="H61" i="29" s="1"/>
  <c r="K61" i="29" s="1"/>
  <c r="D60" i="29"/>
  <c r="H60" i="29" s="1"/>
  <c r="K60" i="29" s="1"/>
  <c r="D59" i="29"/>
  <c r="H59" i="29" s="1"/>
  <c r="K59" i="29" s="1"/>
  <c r="D58" i="29"/>
  <c r="F58" i="29" s="1"/>
  <c r="D57" i="29"/>
  <c r="D56" i="29"/>
  <c r="H56" i="29" s="1"/>
  <c r="K56" i="29" s="1"/>
  <c r="D55" i="29"/>
  <c r="H55" i="29" s="1"/>
  <c r="K55" i="29" s="1"/>
  <c r="D54" i="29"/>
  <c r="H54" i="29" s="1"/>
  <c r="K54" i="29" s="1"/>
  <c r="D53" i="29"/>
  <c r="F53" i="29" s="1"/>
  <c r="D52" i="29"/>
  <c r="H52" i="29" s="1"/>
  <c r="K52" i="29" s="1"/>
  <c r="D51" i="29"/>
  <c r="H51" i="29" s="1"/>
  <c r="K51" i="29" s="1"/>
  <c r="D50" i="29"/>
  <c r="H50" i="29" s="1"/>
  <c r="K50" i="29" s="1"/>
  <c r="D49" i="29"/>
  <c r="F49" i="29" s="1"/>
  <c r="D48" i="29"/>
  <c r="H48" i="29" s="1"/>
  <c r="K48" i="29" s="1"/>
  <c r="D47" i="29"/>
  <c r="H47" i="29" s="1"/>
  <c r="K47" i="29" s="1"/>
  <c r="D46" i="29"/>
  <c r="F46" i="29" s="1"/>
  <c r="D45" i="29"/>
  <c r="F45" i="29" s="1"/>
  <c r="D44" i="29"/>
  <c r="H44" i="29" s="1"/>
  <c r="K44" i="29" s="1"/>
  <c r="D43" i="29"/>
  <c r="H43" i="29" s="1"/>
  <c r="K43" i="29" s="1"/>
  <c r="D42" i="29"/>
  <c r="H42" i="29" s="1"/>
  <c r="K42" i="29" s="1"/>
  <c r="D41" i="29"/>
  <c r="F41" i="29" s="1"/>
  <c r="D40" i="29"/>
  <c r="H40" i="29" s="1"/>
  <c r="K40" i="29" s="1"/>
  <c r="D39" i="29"/>
  <c r="H39" i="29" s="1"/>
  <c r="K39" i="29" s="1"/>
  <c r="D38" i="29"/>
  <c r="H38" i="29" s="1"/>
  <c r="K38" i="29" s="1"/>
  <c r="D37" i="29"/>
  <c r="F37" i="29" s="1"/>
  <c r="D36" i="29"/>
  <c r="H36" i="29" s="1"/>
  <c r="K36" i="29" s="1"/>
  <c r="D35" i="29"/>
  <c r="H35" i="29" s="1"/>
  <c r="K35" i="29" s="1"/>
  <c r="D34" i="29"/>
  <c r="H34" i="29" s="1"/>
  <c r="K34" i="29" s="1"/>
  <c r="D33" i="29"/>
  <c r="F33" i="29" s="1"/>
  <c r="D32" i="29"/>
  <c r="H32" i="29" s="1"/>
  <c r="K32" i="29" s="1"/>
  <c r="D31" i="29"/>
  <c r="H31" i="29" s="1"/>
  <c r="K31" i="29" s="1"/>
  <c r="D30" i="29"/>
  <c r="F30" i="29" s="1"/>
  <c r="D29" i="29"/>
  <c r="F29" i="29" s="1"/>
  <c r="D28" i="29"/>
  <c r="H28" i="29" s="1"/>
  <c r="K28" i="29" s="1"/>
  <c r="D27" i="29"/>
  <c r="H27" i="29" s="1"/>
  <c r="K27" i="29" s="1"/>
  <c r="D26" i="29"/>
  <c r="F26" i="29" s="1"/>
  <c r="D25" i="29"/>
  <c r="F25" i="29" s="1"/>
  <c r="D24" i="29"/>
  <c r="H24" i="29" s="1"/>
  <c r="K24" i="29" s="1"/>
  <c r="D23" i="29"/>
  <c r="H23" i="29" s="1"/>
  <c r="K23" i="29" s="1"/>
  <c r="D22" i="29"/>
  <c r="H22" i="29" s="1"/>
  <c r="K22" i="29" s="1"/>
  <c r="D21" i="29"/>
  <c r="F21" i="29" s="1"/>
  <c r="D20" i="29"/>
  <c r="H20" i="29" s="1"/>
  <c r="K20" i="29" s="1"/>
  <c r="K68" i="29"/>
  <c r="K70" i="29"/>
  <c r="F70" i="29"/>
  <c r="F69" i="29"/>
  <c r="F67" i="29"/>
  <c r="F66" i="29"/>
  <c r="F65" i="29"/>
  <c r="C23" i="29"/>
  <c r="C22" i="29"/>
  <c r="C21" i="29"/>
  <c r="C20" i="29"/>
  <c r="C70" i="29"/>
  <c r="C69" i="29"/>
  <c r="C68" i="29"/>
  <c r="C67" i="29"/>
  <c r="C66" i="29"/>
  <c r="C65" i="29"/>
  <c r="C64" i="29"/>
  <c r="C63" i="29"/>
  <c r="C62" i="29"/>
  <c r="C61" i="29"/>
  <c r="C60" i="29"/>
  <c r="C59" i="29"/>
  <c r="C58" i="29"/>
  <c r="H57" i="29"/>
  <c r="K57" i="29" s="1"/>
  <c r="C57" i="29"/>
  <c r="C56" i="29"/>
  <c r="C55" i="29"/>
  <c r="C54" i="29"/>
  <c r="C53" i="29"/>
  <c r="C52" i="29"/>
  <c r="C51" i="29"/>
  <c r="C50" i="29"/>
  <c r="C49" i="29"/>
  <c r="C48" i="29"/>
  <c r="C47" i="29"/>
  <c r="C46" i="29"/>
  <c r="C45" i="29"/>
  <c r="C44" i="29"/>
  <c r="C43" i="29"/>
  <c r="C42" i="29"/>
  <c r="C41" i="29"/>
  <c r="C40" i="29"/>
  <c r="C39" i="29"/>
  <c r="C38" i="29"/>
  <c r="C37" i="29"/>
  <c r="C36" i="29"/>
  <c r="C35" i="29"/>
  <c r="C34" i="29"/>
  <c r="C33" i="29"/>
  <c r="C32" i="29"/>
  <c r="C31" i="29"/>
  <c r="C30" i="29"/>
  <c r="C29" i="29"/>
  <c r="C28" i="29"/>
  <c r="C27" i="29"/>
  <c r="C26" i="29"/>
  <c r="C25" i="29"/>
  <c r="C24" i="29"/>
  <c r="D19" i="29"/>
  <c r="H19" i="29" s="1"/>
  <c r="K19" i="29" s="1"/>
  <c r="C19" i="29"/>
  <c r="D18" i="29"/>
  <c r="H18" i="29" s="1"/>
  <c r="K18" i="29" s="1"/>
  <c r="C18" i="29"/>
  <c r="D17" i="29"/>
  <c r="F17" i="29" s="1"/>
  <c r="C17" i="29"/>
  <c r="D16" i="29"/>
  <c r="H16" i="29" s="1"/>
  <c r="K16" i="29" s="1"/>
  <c r="C16" i="29"/>
  <c r="D15" i="29"/>
  <c r="H15" i="29" s="1"/>
  <c r="K15" i="29" s="1"/>
  <c r="C15" i="29"/>
  <c r="D14" i="29"/>
  <c r="F14" i="29" s="1"/>
  <c r="C14" i="29"/>
  <c r="D13" i="29"/>
  <c r="F13" i="29" s="1"/>
  <c r="C13" i="29"/>
  <c r="D12" i="29"/>
  <c r="H12" i="29" s="1"/>
  <c r="K12" i="29" s="1"/>
  <c r="C12" i="29"/>
  <c r="D11" i="29"/>
  <c r="H11" i="29" s="1"/>
  <c r="K11" i="29" s="1"/>
  <c r="C11" i="29"/>
  <c r="D10" i="29"/>
  <c r="H10" i="29" s="1"/>
  <c r="K10" i="29" s="1"/>
  <c r="C10" i="29"/>
  <c r="D9" i="29"/>
  <c r="F9" i="29" s="1"/>
  <c r="C9" i="29"/>
  <c r="D8" i="29"/>
  <c r="H8" i="29" s="1"/>
  <c r="K8" i="29" s="1"/>
  <c r="C8" i="29"/>
  <c r="D7" i="29"/>
  <c r="H7" i="29" s="1"/>
  <c r="K7" i="29" s="1"/>
  <c r="C7" i="29"/>
  <c r="D6" i="29"/>
  <c r="H6" i="29" s="1"/>
  <c r="K6" i="29" s="1"/>
  <c r="C6" i="29"/>
  <c r="K5" i="29"/>
  <c r="D5" i="29"/>
  <c r="F5" i="29" s="1"/>
  <c r="C5" i="29"/>
  <c r="E4" i="29"/>
  <c r="B2" i="29"/>
  <c r="H67" i="29" l="1"/>
  <c r="K67" i="29" s="1"/>
  <c r="H64" i="29"/>
  <c r="K64" i="29" s="1"/>
  <c r="K69" i="29"/>
  <c r="H65" i="29"/>
  <c r="K65" i="29" s="1"/>
  <c r="H66" i="29"/>
  <c r="K66" i="29" s="1"/>
  <c r="K63" i="29"/>
  <c r="F34" i="29"/>
  <c r="H26" i="29"/>
  <c r="K26" i="29" s="1"/>
  <c r="H30" i="29"/>
  <c r="K30" i="29" s="1"/>
  <c r="H37" i="29"/>
  <c r="K37" i="29" s="1"/>
  <c r="H46" i="29"/>
  <c r="K46" i="29" s="1"/>
  <c r="H29" i="29"/>
  <c r="K29" i="29" s="1"/>
  <c r="H14" i="29"/>
  <c r="K14" i="29" s="1"/>
  <c r="H21" i="29"/>
  <c r="K21" i="29" s="1"/>
  <c r="H45" i="29"/>
  <c r="K45" i="29" s="1"/>
  <c r="H58" i="29"/>
  <c r="K58" i="29" s="1"/>
  <c r="F10" i="29"/>
  <c r="H13" i="29"/>
  <c r="K13" i="29" s="1"/>
  <c r="F18" i="29"/>
  <c r="F42" i="29"/>
  <c r="F6" i="29"/>
  <c r="H9" i="29"/>
  <c r="K9" i="29" s="1"/>
  <c r="F22" i="29"/>
  <c r="H25" i="29"/>
  <c r="K25" i="29" s="1"/>
  <c r="F38" i="29"/>
  <c r="H41" i="29"/>
  <c r="K41" i="29" s="1"/>
  <c r="F54" i="29"/>
  <c r="F50" i="29"/>
  <c r="H53" i="29"/>
  <c r="K53" i="29" s="1"/>
  <c r="F59" i="29"/>
  <c r="H17" i="29"/>
  <c r="K17" i="29" s="1"/>
  <c r="H33" i="29"/>
  <c r="K33" i="29" s="1"/>
  <c r="H49" i="29"/>
  <c r="K49" i="29" s="1"/>
  <c r="F7" i="29"/>
  <c r="F11" i="29"/>
  <c r="F15" i="29"/>
  <c r="F19" i="29"/>
  <c r="F23" i="29"/>
  <c r="F27" i="29"/>
  <c r="F31" i="29"/>
  <c r="F35" i="29"/>
  <c r="F39" i="29"/>
  <c r="F43" i="29"/>
  <c r="F47" i="29"/>
  <c r="F51" i="29"/>
  <c r="F55" i="29"/>
  <c r="F60" i="29"/>
  <c r="F8" i="29"/>
  <c r="F12" i="29"/>
  <c r="F16" i="29"/>
  <c r="F20" i="29"/>
  <c r="F24" i="29"/>
  <c r="F28" i="29"/>
  <c r="F32" i="29"/>
  <c r="F36" i="29"/>
  <c r="F40" i="29"/>
  <c r="F44" i="29"/>
  <c r="F48" i="29"/>
  <c r="F52" i="29"/>
  <c r="F56" i="29"/>
  <c r="F61" i="29"/>
  <c r="F63" i="29"/>
  <c r="F4" i="29" l="1"/>
  <c r="K64" i="28" l="1"/>
  <c r="K62" i="28"/>
  <c r="D64" i="28"/>
  <c r="F64" i="28" s="1"/>
  <c r="D63" i="28"/>
  <c r="F63" i="28" s="1"/>
  <c r="D62" i="28"/>
  <c r="D61" i="28"/>
  <c r="H61" i="28" s="1"/>
  <c r="K61" i="28" s="1"/>
  <c r="D60" i="28"/>
  <c r="H60" i="28" s="1"/>
  <c r="K60" i="28" s="1"/>
  <c r="D59" i="28"/>
  <c r="H59" i="28" s="1"/>
  <c r="K59" i="28" s="1"/>
  <c r="C64" i="28"/>
  <c r="C63" i="28"/>
  <c r="C62" i="28"/>
  <c r="C61" i="28"/>
  <c r="C60" i="28"/>
  <c r="C59" i="28"/>
  <c r="C58" i="28"/>
  <c r="C57" i="28"/>
  <c r="C56" i="28"/>
  <c r="C55" i="28"/>
  <c r="C54" i="28"/>
  <c r="C53" i="28"/>
  <c r="C52" i="28"/>
  <c r="C51" i="28"/>
  <c r="C50" i="28"/>
  <c r="C49" i="28"/>
  <c r="C48" i="28"/>
  <c r="C47" i="28"/>
  <c r="C46" i="28"/>
  <c r="C45" i="28"/>
  <c r="C44" i="28"/>
  <c r="C43" i="28"/>
  <c r="C42" i="28"/>
  <c r="C41" i="28"/>
  <c r="C40" i="28"/>
  <c r="C39" i="28"/>
  <c r="C38" i="28"/>
  <c r="C37" i="28"/>
  <c r="C36" i="28"/>
  <c r="C35" i="28"/>
  <c r="C34" i="28"/>
  <c r="C33" i="28"/>
  <c r="C32" i="28"/>
  <c r="C31" i="28"/>
  <c r="C30" i="28"/>
  <c r="C29" i="28"/>
  <c r="C28" i="28"/>
  <c r="C27" i="28"/>
  <c r="C26" i="28"/>
  <c r="C25" i="28"/>
  <c r="C24" i="28"/>
  <c r="C23" i="28"/>
  <c r="C22" i="28"/>
  <c r="C21" i="28"/>
  <c r="C20" i="28"/>
  <c r="C19" i="28"/>
  <c r="C18" i="28"/>
  <c r="C17" i="28"/>
  <c r="C16" i="28"/>
  <c r="C15" i="28"/>
  <c r="C14" i="28"/>
  <c r="C13" i="28"/>
  <c r="C12" i="28"/>
  <c r="C11" i="28"/>
  <c r="C10" i="28"/>
  <c r="C9" i="28"/>
  <c r="C8" i="28"/>
  <c r="C7" i="28"/>
  <c r="C6" i="28"/>
  <c r="C5" i="28"/>
  <c r="D58" i="28"/>
  <c r="D57" i="28"/>
  <c r="H57" i="28" s="1"/>
  <c r="K57" i="28" s="1"/>
  <c r="D56" i="28"/>
  <c r="F56" i="28" s="1"/>
  <c r="D55" i="28"/>
  <c r="F55" i="28" s="1"/>
  <c r="D54" i="28"/>
  <c r="F54" i="28" s="1"/>
  <c r="D53" i="28"/>
  <c r="H53" i="28" s="1"/>
  <c r="K53" i="28" s="1"/>
  <c r="D52" i="28"/>
  <c r="H52" i="28" s="1"/>
  <c r="K52" i="28" s="1"/>
  <c r="D51" i="28"/>
  <c r="H51" i="28" s="1"/>
  <c r="K51" i="28" s="1"/>
  <c r="D50" i="28"/>
  <c r="H50" i="28" s="1"/>
  <c r="K50" i="28" s="1"/>
  <c r="D49" i="28"/>
  <c r="H49" i="28" s="1"/>
  <c r="K49" i="28" s="1"/>
  <c r="D48" i="28"/>
  <c r="H48" i="28" s="1"/>
  <c r="K48" i="28" s="1"/>
  <c r="D47" i="28"/>
  <c r="H47" i="28" s="1"/>
  <c r="K47" i="28" s="1"/>
  <c r="D46" i="28"/>
  <c r="H46" i="28" s="1"/>
  <c r="K46" i="28" s="1"/>
  <c r="D45" i="28"/>
  <c r="H45" i="28" s="1"/>
  <c r="K45" i="28" s="1"/>
  <c r="D44" i="28"/>
  <c r="H44" i="28" s="1"/>
  <c r="K44" i="28" s="1"/>
  <c r="D43" i="28"/>
  <c r="H43" i="28" s="1"/>
  <c r="K43" i="28" s="1"/>
  <c r="D42" i="28"/>
  <c r="H42" i="28" s="1"/>
  <c r="K42" i="28" s="1"/>
  <c r="D41" i="28"/>
  <c r="H41" i="28" s="1"/>
  <c r="K41" i="28" s="1"/>
  <c r="D40" i="28"/>
  <c r="H40" i="28" s="1"/>
  <c r="K40" i="28" s="1"/>
  <c r="D39" i="28"/>
  <c r="H39" i="28" s="1"/>
  <c r="K39" i="28" s="1"/>
  <c r="D38" i="28"/>
  <c r="H38" i="28" s="1"/>
  <c r="K38" i="28" s="1"/>
  <c r="D37" i="28"/>
  <c r="H37" i="28" s="1"/>
  <c r="K37" i="28" s="1"/>
  <c r="D36" i="28"/>
  <c r="H36" i="28" s="1"/>
  <c r="K36" i="28" s="1"/>
  <c r="D35" i="28"/>
  <c r="H35" i="28" s="1"/>
  <c r="K35" i="28" s="1"/>
  <c r="D34" i="28"/>
  <c r="H34" i="28" s="1"/>
  <c r="K34" i="28" s="1"/>
  <c r="D33" i="28"/>
  <c r="H33" i="28" s="1"/>
  <c r="K33" i="28" s="1"/>
  <c r="D32" i="28"/>
  <c r="H32" i="28" s="1"/>
  <c r="K32" i="28" s="1"/>
  <c r="D31" i="28"/>
  <c r="H31" i="28" s="1"/>
  <c r="K31" i="28" s="1"/>
  <c r="D30" i="28"/>
  <c r="H30" i="28" s="1"/>
  <c r="K30" i="28" s="1"/>
  <c r="D29" i="28"/>
  <c r="H29" i="28" s="1"/>
  <c r="K29" i="28" s="1"/>
  <c r="D28" i="28"/>
  <c r="H28" i="28" s="1"/>
  <c r="K28" i="28" s="1"/>
  <c r="D27" i="28"/>
  <c r="H27" i="28" s="1"/>
  <c r="K27" i="28" s="1"/>
  <c r="D26" i="28"/>
  <c r="H26" i="28" s="1"/>
  <c r="K26" i="28" s="1"/>
  <c r="D25" i="28"/>
  <c r="H25" i="28" s="1"/>
  <c r="K25" i="28" s="1"/>
  <c r="D24" i="28"/>
  <c r="H24" i="28" s="1"/>
  <c r="K24" i="28" s="1"/>
  <c r="D23" i="28"/>
  <c r="H23" i="28" s="1"/>
  <c r="K23" i="28" s="1"/>
  <c r="D22" i="28"/>
  <c r="H22" i="28" s="1"/>
  <c r="K22" i="28" s="1"/>
  <c r="D21" i="28"/>
  <c r="H21" i="28" s="1"/>
  <c r="K21" i="28" s="1"/>
  <c r="D20" i="28"/>
  <c r="H20" i="28" s="1"/>
  <c r="K20" i="28" s="1"/>
  <c r="D19" i="28"/>
  <c r="H19" i="28" s="1"/>
  <c r="K19" i="28" s="1"/>
  <c r="D18" i="28"/>
  <c r="H18" i="28" s="1"/>
  <c r="K18" i="28" s="1"/>
  <c r="D17" i="28"/>
  <c r="H17" i="28" s="1"/>
  <c r="K17" i="28" s="1"/>
  <c r="D16" i="28"/>
  <c r="H16" i="28" s="1"/>
  <c r="K16" i="28" s="1"/>
  <c r="D15" i="28"/>
  <c r="H15" i="28" s="1"/>
  <c r="K15" i="28" s="1"/>
  <c r="D14" i="28"/>
  <c r="H14" i="28" s="1"/>
  <c r="K14" i="28" s="1"/>
  <c r="D13" i="28"/>
  <c r="H13" i="28" s="1"/>
  <c r="K13" i="28" s="1"/>
  <c r="D12" i="28"/>
  <c r="H12" i="28" s="1"/>
  <c r="K12" i="28" s="1"/>
  <c r="D11" i="28"/>
  <c r="H11" i="28" s="1"/>
  <c r="K11" i="28" s="1"/>
  <c r="D10" i="28"/>
  <c r="H10" i="28" s="1"/>
  <c r="K10" i="28" s="1"/>
  <c r="D9" i="28"/>
  <c r="H9" i="28" s="1"/>
  <c r="K9" i="28" s="1"/>
  <c r="D8" i="28"/>
  <c r="H8" i="28" s="1"/>
  <c r="K8" i="28" s="1"/>
  <c r="D7" i="28"/>
  <c r="H7" i="28" s="1"/>
  <c r="K7" i="28" s="1"/>
  <c r="D6" i="28"/>
  <c r="H6" i="28" s="1"/>
  <c r="K6" i="28" s="1"/>
  <c r="D5" i="28"/>
  <c r="K5" i="28" s="1"/>
  <c r="E4" i="28"/>
  <c r="B2" i="28"/>
  <c r="K59" i="26"/>
  <c r="F59" i="26"/>
  <c r="D58" i="26"/>
  <c r="F58" i="26" s="1"/>
  <c r="D57" i="26"/>
  <c r="D56" i="26"/>
  <c r="F56" i="26" s="1"/>
  <c r="D55" i="26"/>
  <c r="H55" i="26" s="1"/>
  <c r="K55" i="26" s="1"/>
  <c r="D54" i="26"/>
  <c r="H54" i="26" s="1"/>
  <c r="K54" i="26" s="1"/>
  <c r="D53" i="26"/>
  <c r="F53" i="26" s="1"/>
  <c r="D52" i="26"/>
  <c r="F52" i="26" s="1"/>
  <c r="D51" i="26"/>
  <c r="H51" i="26" s="1"/>
  <c r="K51" i="26" s="1"/>
  <c r="D50" i="26"/>
  <c r="H50" i="26" s="1"/>
  <c r="K50" i="26" s="1"/>
  <c r="D49" i="26"/>
  <c r="H49" i="26" s="1"/>
  <c r="K49" i="26" s="1"/>
  <c r="D48" i="26"/>
  <c r="H48" i="26" s="1"/>
  <c r="K48" i="26" s="1"/>
  <c r="D47" i="26"/>
  <c r="H47" i="26" s="1"/>
  <c r="K47" i="26" s="1"/>
  <c r="D46" i="26"/>
  <c r="H46" i="26" s="1"/>
  <c r="K46" i="26" s="1"/>
  <c r="D45" i="26"/>
  <c r="H45" i="26" s="1"/>
  <c r="K45" i="26" s="1"/>
  <c r="D44" i="26"/>
  <c r="H44" i="26" s="1"/>
  <c r="K44" i="26" s="1"/>
  <c r="D43" i="26"/>
  <c r="H43" i="26" s="1"/>
  <c r="K43" i="26" s="1"/>
  <c r="D42" i="26"/>
  <c r="H42" i="26" s="1"/>
  <c r="K42" i="26" s="1"/>
  <c r="D41" i="26"/>
  <c r="H41" i="26" s="1"/>
  <c r="K41" i="26" s="1"/>
  <c r="D40" i="26"/>
  <c r="H40" i="26" s="1"/>
  <c r="K40" i="26" s="1"/>
  <c r="D39" i="26"/>
  <c r="H39" i="26" s="1"/>
  <c r="K39" i="26" s="1"/>
  <c r="D38" i="26"/>
  <c r="H38" i="26" s="1"/>
  <c r="K38" i="26" s="1"/>
  <c r="D37" i="26"/>
  <c r="H37" i="26" s="1"/>
  <c r="K37" i="26" s="1"/>
  <c r="D36" i="26"/>
  <c r="H36" i="26" s="1"/>
  <c r="K36" i="26" s="1"/>
  <c r="D35" i="26"/>
  <c r="H35" i="26" s="1"/>
  <c r="K35" i="26" s="1"/>
  <c r="D34" i="26"/>
  <c r="H34" i="26" s="1"/>
  <c r="K34" i="26" s="1"/>
  <c r="D33" i="26"/>
  <c r="H33" i="26" s="1"/>
  <c r="K33" i="26" s="1"/>
  <c r="D32" i="26"/>
  <c r="H32" i="26" s="1"/>
  <c r="K32" i="26" s="1"/>
  <c r="D31" i="26"/>
  <c r="H31" i="26" s="1"/>
  <c r="K31" i="26" s="1"/>
  <c r="D30" i="26"/>
  <c r="H30" i="26" s="1"/>
  <c r="K30" i="26" s="1"/>
  <c r="D29" i="26"/>
  <c r="H29" i="26" s="1"/>
  <c r="K29" i="26" s="1"/>
  <c r="D28" i="26"/>
  <c r="H28" i="26" s="1"/>
  <c r="K28" i="26" s="1"/>
  <c r="D27" i="26"/>
  <c r="H27" i="26" s="1"/>
  <c r="K27" i="26" s="1"/>
  <c r="D26" i="26"/>
  <c r="H26" i="26" s="1"/>
  <c r="K26" i="26" s="1"/>
  <c r="D25" i="26"/>
  <c r="H25" i="26" s="1"/>
  <c r="K25" i="26" s="1"/>
  <c r="D24" i="26"/>
  <c r="H24" i="26" s="1"/>
  <c r="K24" i="26" s="1"/>
  <c r="D23" i="26"/>
  <c r="H23" i="26" s="1"/>
  <c r="K23" i="26" s="1"/>
  <c r="D22" i="26"/>
  <c r="H22" i="26" s="1"/>
  <c r="K22" i="26" s="1"/>
  <c r="D21" i="26"/>
  <c r="H21" i="26" s="1"/>
  <c r="K21" i="26" s="1"/>
  <c r="D20" i="26"/>
  <c r="H20" i="26" s="1"/>
  <c r="K20" i="26" s="1"/>
  <c r="D19" i="26"/>
  <c r="H19" i="26" s="1"/>
  <c r="K19" i="26" s="1"/>
  <c r="D18" i="26"/>
  <c r="H18" i="26" s="1"/>
  <c r="K18" i="26" s="1"/>
  <c r="D17" i="26"/>
  <c r="H17" i="26" s="1"/>
  <c r="K17" i="26" s="1"/>
  <c r="D16" i="26"/>
  <c r="H16" i="26" s="1"/>
  <c r="K16" i="26" s="1"/>
  <c r="D15" i="26"/>
  <c r="H15" i="26" s="1"/>
  <c r="K15" i="26" s="1"/>
  <c r="D14" i="26"/>
  <c r="H14" i="26" s="1"/>
  <c r="K14" i="26" s="1"/>
  <c r="D13" i="26"/>
  <c r="H13" i="26" s="1"/>
  <c r="K13" i="26" s="1"/>
  <c r="D12" i="26"/>
  <c r="H12" i="26" s="1"/>
  <c r="K12" i="26" s="1"/>
  <c r="D11" i="26"/>
  <c r="H11" i="26" s="1"/>
  <c r="K11" i="26" s="1"/>
  <c r="D10" i="26"/>
  <c r="H10" i="26" s="1"/>
  <c r="K10" i="26" s="1"/>
  <c r="D9" i="26"/>
  <c r="H9" i="26" s="1"/>
  <c r="K9" i="26" s="1"/>
  <c r="D8" i="26"/>
  <c r="H8" i="26" s="1"/>
  <c r="K8" i="26" s="1"/>
  <c r="D7" i="26"/>
  <c r="H7" i="26" s="1"/>
  <c r="K7" i="26" s="1"/>
  <c r="D6" i="26"/>
  <c r="H6" i="26" s="1"/>
  <c r="K6" i="26" s="1"/>
  <c r="D5" i="26"/>
  <c r="H5" i="26" s="1"/>
  <c r="K5" i="26" s="1"/>
  <c r="E4" i="26"/>
  <c r="B2" i="26"/>
  <c r="F59" i="28" l="1"/>
  <c r="F60" i="28"/>
  <c r="H63" i="28"/>
  <c r="K63" i="28" s="1"/>
  <c r="H58" i="28"/>
  <c r="K58" i="28" s="1"/>
  <c r="H55" i="28"/>
  <c r="K55" i="28" s="1"/>
  <c r="F61" i="28"/>
  <c r="H56" i="28"/>
  <c r="K56" i="28" s="1"/>
  <c r="H54" i="28"/>
  <c r="K54" i="28" s="1"/>
  <c r="F58" i="28"/>
  <c r="F5" i="28"/>
  <c r="F6" i="28"/>
  <c r="F7" i="28"/>
  <c r="F8" i="28"/>
  <c r="F9" i="28"/>
  <c r="F10" i="28"/>
  <c r="F11" i="28"/>
  <c r="F12" i="28"/>
  <c r="F13" i="28"/>
  <c r="F14" i="28"/>
  <c r="F15" i="28"/>
  <c r="F16" i="28"/>
  <c r="F17" i="28"/>
  <c r="F18" i="28"/>
  <c r="F19" i="28"/>
  <c r="F20" i="28"/>
  <c r="F21" i="28"/>
  <c r="F22" i="28"/>
  <c r="F23" i="28"/>
  <c r="F24" i="28"/>
  <c r="F25" i="28"/>
  <c r="F26" i="28"/>
  <c r="F27" i="28"/>
  <c r="F28" i="28"/>
  <c r="F29" i="28"/>
  <c r="F30" i="28"/>
  <c r="F31" i="28"/>
  <c r="F32" i="28"/>
  <c r="F33" i="28"/>
  <c r="F34" i="28"/>
  <c r="F35" i="28"/>
  <c r="F36" i="28"/>
  <c r="F37" i="28"/>
  <c r="F38" i="28"/>
  <c r="F39" i="28"/>
  <c r="F40" i="28"/>
  <c r="F41" i="28"/>
  <c r="F42" i="28"/>
  <c r="F43" i="28"/>
  <c r="F44" i="28"/>
  <c r="F45" i="28"/>
  <c r="F46" i="28"/>
  <c r="F47" i="28"/>
  <c r="F48" i="28"/>
  <c r="F49" i="28"/>
  <c r="F50" i="28"/>
  <c r="F51" i="28"/>
  <c r="F52" i="28"/>
  <c r="F53" i="28"/>
  <c r="H56" i="26"/>
  <c r="K56" i="26" s="1"/>
  <c r="H58" i="26"/>
  <c r="K58" i="26" s="1"/>
  <c r="K57" i="26"/>
  <c r="H52" i="26"/>
  <c r="K52" i="26" s="1"/>
  <c r="F55" i="26"/>
  <c r="F51" i="26"/>
  <c r="F47" i="26"/>
  <c r="F43" i="26"/>
  <c r="F37" i="26"/>
  <c r="F33" i="26"/>
  <c r="F30" i="26"/>
  <c r="F23" i="26"/>
  <c r="F19" i="26"/>
  <c r="F15" i="26"/>
  <c r="F11" i="26"/>
  <c r="F7" i="26"/>
  <c r="F54" i="26"/>
  <c r="F50" i="26"/>
  <c r="F46" i="26"/>
  <c r="F42" i="26"/>
  <c r="F40" i="26"/>
  <c r="F36" i="26"/>
  <c r="F32" i="26"/>
  <c r="F29" i="26"/>
  <c r="F26" i="26"/>
  <c r="F22" i="26"/>
  <c r="F18" i="26"/>
  <c r="F14" i="26"/>
  <c r="F10" i="26"/>
  <c r="F6" i="26"/>
  <c r="H53" i="26"/>
  <c r="K53" i="26" s="1"/>
  <c r="F49" i="26"/>
  <c r="F45" i="26"/>
  <c r="F41" i="26"/>
  <c r="F39" i="26"/>
  <c r="F35" i="26"/>
  <c r="F28" i="26"/>
  <c r="F25" i="26"/>
  <c r="F21" i="26"/>
  <c r="F17" i="26"/>
  <c r="F13" i="26"/>
  <c r="F9" i="26"/>
  <c r="F5" i="26"/>
  <c r="F48" i="26"/>
  <c r="F44" i="26"/>
  <c r="F38" i="26"/>
  <c r="F34" i="26"/>
  <c r="F31" i="26"/>
  <c r="F27" i="26"/>
  <c r="F24" i="26"/>
  <c r="F20" i="26"/>
  <c r="F16" i="26"/>
  <c r="F12" i="26"/>
  <c r="F8" i="26"/>
  <c r="F4" i="28" l="1"/>
  <c r="F4" i="26"/>
  <c r="C36" i="25" l="1"/>
  <c r="G36" i="25" s="1"/>
  <c r="J36" i="25" s="1"/>
  <c r="E36" i="25" l="1"/>
  <c r="J63" i="25"/>
  <c r="J61" i="25"/>
  <c r="C63" i="25"/>
  <c r="E63" i="25" s="1"/>
  <c r="C62" i="25"/>
  <c r="E62" i="25" s="1"/>
  <c r="C61" i="25"/>
  <c r="G62" i="25" l="1"/>
  <c r="J62" i="25" s="1"/>
  <c r="C60" i="25" l="1"/>
  <c r="C59" i="25"/>
  <c r="C58" i="25"/>
  <c r="C57" i="25"/>
  <c r="C56" i="25"/>
  <c r="C55" i="25"/>
  <c r="E55" i="25" s="1"/>
  <c r="C54" i="25"/>
  <c r="C53" i="25"/>
  <c r="E53" i="25" s="1"/>
  <c r="C52" i="25"/>
  <c r="E52" i="25" s="1"/>
  <c r="C51" i="25"/>
  <c r="E51" i="25" s="1"/>
  <c r="C50" i="25"/>
  <c r="E50" i="25" s="1"/>
  <c r="C49" i="25"/>
  <c r="E49" i="25" s="1"/>
  <c r="C48" i="25"/>
  <c r="E48" i="25" s="1"/>
  <c r="C47" i="25"/>
  <c r="E47" i="25" s="1"/>
  <c r="C46" i="25"/>
  <c r="E46" i="25" s="1"/>
  <c r="C45" i="25"/>
  <c r="E45" i="25" s="1"/>
  <c r="C44" i="25"/>
  <c r="E44" i="25" s="1"/>
  <c r="C43" i="25"/>
  <c r="E43" i="25" s="1"/>
  <c r="C42" i="25"/>
  <c r="E42" i="25" s="1"/>
  <c r="C41" i="25"/>
  <c r="E41" i="25" s="1"/>
  <c r="C40" i="25"/>
  <c r="E40" i="25" s="1"/>
  <c r="C39" i="25"/>
  <c r="E39" i="25" s="1"/>
  <c r="C38" i="25"/>
  <c r="E38" i="25" s="1"/>
  <c r="C37" i="25"/>
  <c r="E37" i="25" s="1"/>
  <c r="C35" i="25"/>
  <c r="E35" i="25" s="1"/>
  <c r="C34" i="25"/>
  <c r="E34" i="25" s="1"/>
  <c r="C33" i="25"/>
  <c r="E33" i="25" s="1"/>
  <c r="C32" i="25"/>
  <c r="E32" i="25" s="1"/>
  <c r="C31" i="25"/>
  <c r="E31" i="25" s="1"/>
  <c r="C30" i="25"/>
  <c r="E30" i="25" s="1"/>
  <c r="C29" i="25"/>
  <c r="E29" i="25" s="1"/>
  <c r="C28" i="25"/>
  <c r="E28" i="25" s="1"/>
  <c r="C27" i="25"/>
  <c r="E27" i="25" s="1"/>
  <c r="C26" i="25"/>
  <c r="E26" i="25" s="1"/>
  <c r="C25" i="25"/>
  <c r="E25" i="25" s="1"/>
  <c r="C24" i="25"/>
  <c r="E24" i="25" s="1"/>
  <c r="C23" i="25"/>
  <c r="E23" i="25" s="1"/>
  <c r="C22" i="25"/>
  <c r="E22" i="25" s="1"/>
  <c r="C21" i="25"/>
  <c r="E21" i="25" s="1"/>
  <c r="C20" i="25"/>
  <c r="E20" i="25" s="1"/>
  <c r="C19" i="25"/>
  <c r="E19" i="25" s="1"/>
  <c r="C18" i="25"/>
  <c r="E18" i="25" s="1"/>
  <c r="C17" i="25"/>
  <c r="E17" i="25" s="1"/>
  <c r="C16" i="25"/>
  <c r="E16" i="25" s="1"/>
  <c r="C15" i="25"/>
  <c r="E15" i="25" s="1"/>
  <c r="C14" i="25"/>
  <c r="E14" i="25" s="1"/>
  <c r="C13" i="25"/>
  <c r="E13" i="25" s="1"/>
  <c r="C12" i="25"/>
  <c r="E12" i="25" s="1"/>
  <c r="C11" i="25"/>
  <c r="E11" i="25" s="1"/>
  <c r="C10" i="25"/>
  <c r="E10" i="25" s="1"/>
  <c r="C9" i="25"/>
  <c r="E9" i="25" s="1"/>
  <c r="C8" i="25"/>
  <c r="E8" i="25" s="1"/>
  <c r="C7" i="25"/>
  <c r="E7" i="25" s="1"/>
  <c r="C6" i="25"/>
  <c r="E6" i="25" s="1"/>
  <c r="C5" i="25"/>
  <c r="E5" i="25" s="1"/>
  <c r="D4" i="25"/>
  <c r="B2" i="25"/>
  <c r="G56" i="25" l="1"/>
  <c r="J56" i="25" s="1"/>
  <c r="E56" i="25"/>
  <c r="G60" i="25"/>
  <c r="J60" i="25" s="1"/>
  <c r="E60" i="25"/>
  <c r="G57" i="25"/>
  <c r="J57" i="25" s="1"/>
  <c r="E57" i="25"/>
  <c r="G59" i="25"/>
  <c r="J59" i="25" s="1"/>
  <c r="E59" i="25"/>
  <c r="G54" i="25"/>
  <c r="J54" i="25" s="1"/>
  <c r="E54" i="25"/>
  <c r="G58" i="25"/>
  <c r="J58" i="25" s="1"/>
  <c r="E58" i="25"/>
  <c r="G55" i="25"/>
  <c r="J55" i="25" s="1"/>
  <c r="G52" i="25"/>
  <c r="J52" i="25" s="1"/>
  <c r="G53" i="25"/>
  <c r="J53" i="25" s="1"/>
  <c r="G6" i="25"/>
  <c r="J6" i="25" s="1"/>
  <c r="G7" i="25"/>
  <c r="J7" i="25" s="1"/>
  <c r="G8" i="25"/>
  <c r="J8" i="25" s="1"/>
  <c r="G9" i="25"/>
  <c r="J9" i="25" s="1"/>
  <c r="G10" i="25"/>
  <c r="J10" i="25" s="1"/>
  <c r="G11" i="25"/>
  <c r="J11" i="25" s="1"/>
  <c r="G12" i="25"/>
  <c r="J12" i="25" s="1"/>
  <c r="G13" i="25"/>
  <c r="J13" i="25" s="1"/>
  <c r="G14" i="25"/>
  <c r="J14" i="25" s="1"/>
  <c r="G15" i="25"/>
  <c r="J15" i="25" s="1"/>
  <c r="G16" i="25"/>
  <c r="J16" i="25" s="1"/>
  <c r="G17" i="25"/>
  <c r="J17" i="25" s="1"/>
  <c r="G18" i="25"/>
  <c r="J18" i="25" s="1"/>
  <c r="G19" i="25"/>
  <c r="J19" i="25" s="1"/>
  <c r="G20" i="25"/>
  <c r="J20" i="25" s="1"/>
  <c r="G21" i="25"/>
  <c r="J21" i="25" s="1"/>
  <c r="G22" i="25"/>
  <c r="J22" i="25" s="1"/>
  <c r="G23" i="25"/>
  <c r="J23" i="25" s="1"/>
  <c r="G24" i="25"/>
  <c r="J24" i="25" s="1"/>
  <c r="G25" i="25"/>
  <c r="J25" i="25" s="1"/>
  <c r="G26" i="25"/>
  <c r="J26" i="25" s="1"/>
  <c r="G27" i="25"/>
  <c r="J27" i="25" s="1"/>
  <c r="G28" i="25"/>
  <c r="J28" i="25" s="1"/>
  <c r="G29" i="25"/>
  <c r="J29" i="25" s="1"/>
  <c r="G30" i="25"/>
  <c r="J30" i="25" s="1"/>
  <c r="G31" i="25"/>
  <c r="J31" i="25" s="1"/>
  <c r="G32" i="25"/>
  <c r="J32" i="25" s="1"/>
  <c r="G33" i="25"/>
  <c r="J33" i="25" s="1"/>
  <c r="G34" i="25"/>
  <c r="J34" i="25" s="1"/>
  <c r="G35" i="25"/>
  <c r="J35" i="25" s="1"/>
  <c r="G37" i="25"/>
  <c r="J37" i="25" s="1"/>
  <c r="G38" i="25"/>
  <c r="J38" i="25" s="1"/>
  <c r="G39" i="25"/>
  <c r="J39" i="25" s="1"/>
  <c r="G40" i="25"/>
  <c r="J40" i="25" s="1"/>
  <c r="G41" i="25"/>
  <c r="J41" i="25" s="1"/>
  <c r="G42" i="25"/>
  <c r="J42" i="25" s="1"/>
  <c r="G43" i="25"/>
  <c r="J43" i="25" s="1"/>
  <c r="G44" i="25"/>
  <c r="J44" i="25" s="1"/>
  <c r="G45" i="25"/>
  <c r="J45" i="25" s="1"/>
  <c r="G46" i="25"/>
  <c r="J46" i="25" s="1"/>
  <c r="G47" i="25"/>
  <c r="J47" i="25" s="1"/>
  <c r="G48" i="25"/>
  <c r="J48" i="25" s="1"/>
  <c r="G49" i="25"/>
  <c r="J49" i="25" s="1"/>
  <c r="G50" i="25"/>
  <c r="J50" i="25" s="1"/>
  <c r="G51" i="25"/>
  <c r="J51" i="25" s="1"/>
  <c r="E4" i="25" l="1"/>
  <c r="J59" i="23"/>
  <c r="C59" i="23"/>
  <c r="E59" i="23" s="1"/>
  <c r="C58" i="23"/>
  <c r="G58" i="23" s="1"/>
  <c r="J58" i="23" s="1"/>
  <c r="J57" i="23"/>
  <c r="C57" i="23"/>
  <c r="C56" i="23"/>
  <c r="E56" i="23" s="1"/>
  <c r="J55" i="23"/>
  <c r="C55" i="23"/>
  <c r="C54" i="23"/>
  <c r="G54" i="23" s="1"/>
  <c r="J54" i="23" s="1"/>
  <c r="C53" i="23"/>
  <c r="G53" i="23" s="1"/>
  <c r="J53" i="23" s="1"/>
  <c r="C52" i="23"/>
  <c r="G52" i="23" s="1"/>
  <c r="J52" i="23" s="1"/>
  <c r="C51" i="23"/>
  <c r="E51" i="23" s="1"/>
  <c r="C50" i="23"/>
  <c r="E50" i="23" s="1"/>
  <c r="C49" i="23"/>
  <c r="E49" i="23" s="1"/>
  <c r="C48" i="23"/>
  <c r="E48" i="23" s="1"/>
  <c r="C47" i="23"/>
  <c r="E47" i="23" s="1"/>
  <c r="C46" i="23"/>
  <c r="E46" i="23" s="1"/>
  <c r="C45" i="23"/>
  <c r="E45" i="23" s="1"/>
  <c r="C44" i="23"/>
  <c r="E44" i="23" s="1"/>
  <c r="C43" i="23"/>
  <c r="E43" i="23" s="1"/>
  <c r="C42" i="23"/>
  <c r="E42" i="23" s="1"/>
  <c r="C41" i="23"/>
  <c r="E41" i="23" s="1"/>
  <c r="C40" i="23"/>
  <c r="E40" i="23" s="1"/>
  <c r="C39" i="23"/>
  <c r="E39" i="23" s="1"/>
  <c r="C38" i="23"/>
  <c r="E38" i="23" s="1"/>
  <c r="C37" i="23"/>
  <c r="E37" i="23" s="1"/>
  <c r="C36" i="23"/>
  <c r="E36" i="23" s="1"/>
  <c r="C35" i="23"/>
  <c r="E35" i="23" s="1"/>
  <c r="C34" i="23"/>
  <c r="E34" i="23" s="1"/>
  <c r="C33" i="23"/>
  <c r="E33" i="23" s="1"/>
  <c r="C32" i="23"/>
  <c r="E32" i="23" s="1"/>
  <c r="C31" i="23"/>
  <c r="E31" i="23" s="1"/>
  <c r="C30" i="23"/>
  <c r="E30" i="23" s="1"/>
  <c r="C29" i="23"/>
  <c r="E29" i="23" s="1"/>
  <c r="C28" i="23"/>
  <c r="E28" i="23" s="1"/>
  <c r="C27" i="23"/>
  <c r="E27" i="23" s="1"/>
  <c r="C26" i="23"/>
  <c r="E26" i="23" s="1"/>
  <c r="C25" i="23"/>
  <c r="E25" i="23" s="1"/>
  <c r="C24" i="23"/>
  <c r="E24" i="23" s="1"/>
  <c r="C23" i="23"/>
  <c r="E23" i="23" s="1"/>
  <c r="C22" i="23"/>
  <c r="E22" i="23" s="1"/>
  <c r="C21" i="23"/>
  <c r="E21" i="23" s="1"/>
  <c r="C20" i="23"/>
  <c r="E20" i="23" s="1"/>
  <c r="C19" i="23"/>
  <c r="E19" i="23" s="1"/>
  <c r="C18" i="23"/>
  <c r="E18" i="23" s="1"/>
  <c r="C17" i="23"/>
  <c r="E17" i="23" s="1"/>
  <c r="C16" i="23"/>
  <c r="E16" i="23" s="1"/>
  <c r="C15" i="23"/>
  <c r="E15" i="23" s="1"/>
  <c r="C14" i="23"/>
  <c r="E14" i="23" s="1"/>
  <c r="C13" i="23"/>
  <c r="E13" i="23" s="1"/>
  <c r="C12" i="23"/>
  <c r="E12" i="23" s="1"/>
  <c r="C11" i="23"/>
  <c r="E11" i="23" s="1"/>
  <c r="C10" i="23"/>
  <c r="E10" i="23" s="1"/>
  <c r="C9" i="23"/>
  <c r="E9" i="23" s="1"/>
  <c r="C8" i="23"/>
  <c r="E8" i="23" s="1"/>
  <c r="C7" i="23"/>
  <c r="C6" i="23"/>
  <c r="C5" i="23"/>
  <c r="D4" i="23"/>
  <c r="B2" i="23"/>
  <c r="E53" i="23" l="1"/>
  <c r="E52" i="23"/>
  <c r="G56" i="23"/>
  <c r="J56" i="23" s="1"/>
  <c r="G8" i="23"/>
  <c r="J8" i="23" s="1"/>
  <c r="G9" i="23"/>
  <c r="J9" i="23" s="1"/>
  <c r="G10" i="23"/>
  <c r="J10" i="23" s="1"/>
  <c r="G11" i="23"/>
  <c r="J11" i="23" s="1"/>
  <c r="G12" i="23"/>
  <c r="J12" i="23" s="1"/>
  <c r="G13" i="23"/>
  <c r="J13" i="23" s="1"/>
  <c r="G14" i="23"/>
  <c r="J14" i="23" s="1"/>
  <c r="G15" i="23"/>
  <c r="J15" i="23" s="1"/>
  <c r="G16" i="23"/>
  <c r="J16" i="23" s="1"/>
  <c r="G17" i="23"/>
  <c r="J17" i="23" s="1"/>
  <c r="G18" i="23"/>
  <c r="J18" i="23" s="1"/>
  <c r="G19" i="23"/>
  <c r="J19" i="23" s="1"/>
  <c r="G20" i="23"/>
  <c r="J20" i="23" s="1"/>
  <c r="G21" i="23"/>
  <c r="J21" i="23" s="1"/>
  <c r="G22" i="23"/>
  <c r="J22" i="23" s="1"/>
  <c r="G23" i="23"/>
  <c r="J23" i="23" s="1"/>
  <c r="G24" i="23"/>
  <c r="J24" i="23" s="1"/>
  <c r="G25" i="23"/>
  <c r="J25" i="23" s="1"/>
  <c r="G26" i="23"/>
  <c r="J26" i="23" s="1"/>
  <c r="G27" i="23"/>
  <c r="J27" i="23" s="1"/>
  <c r="G28" i="23"/>
  <c r="J28" i="23" s="1"/>
  <c r="G29" i="23"/>
  <c r="J29" i="23" s="1"/>
  <c r="G30" i="23"/>
  <c r="J30" i="23" s="1"/>
  <c r="G31" i="23"/>
  <c r="J31" i="23" s="1"/>
  <c r="G32" i="23"/>
  <c r="J32" i="23" s="1"/>
  <c r="G33" i="23"/>
  <c r="J33" i="23" s="1"/>
  <c r="G34" i="23"/>
  <c r="J34" i="23" s="1"/>
  <c r="G35" i="23"/>
  <c r="J35" i="23" s="1"/>
  <c r="G36" i="23"/>
  <c r="J36" i="23" s="1"/>
  <c r="G37" i="23"/>
  <c r="J37" i="23" s="1"/>
  <c r="G38" i="23"/>
  <c r="J38" i="23" s="1"/>
  <c r="G39" i="23"/>
  <c r="J39" i="23" s="1"/>
  <c r="G40" i="23"/>
  <c r="J40" i="23" s="1"/>
  <c r="G41" i="23"/>
  <c r="J41" i="23" s="1"/>
  <c r="G42" i="23"/>
  <c r="J42" i="23" s="1"/>
  <c r="G43" i="23"/>
  <c r="J43" i="23" s="1"/>
  <c r="G44" i="23"/>
  <c r="J44" i="23" s="1"/>
  <c r="G45" i="23"/>
  <c r="J45" i="23" s="1"/>
  <c r="G46" i="23"/>
  <c r="J46" i="23" s="1"/>
  <c r="G47" i="23"/>
  <c r="J47" i="23" s="1"/>
  <c r="G48" i="23"/>
  <c r="J48" i="23" s="1"/>
  <c r="G49" i="23"/>
  <c r="J49" i="23" s="1"/>
  <c r="G50" i="23"/>
  <c r="J50" i="23" s="1"/>
  <c r="G51" i="23"/>
  <c r="J51" i="23" s="1"/>
  <c r="E58" i="23"/>
  <c r="E4" i="23" l="1"/>
  <c r="J59" i="22" l="1"/>
  <c r="J57" i="22"/>
  <c r="C59" i="22"/>
  <c r="E59" i="22" s="1"/>
  <c r="C58" i="22"/>
  <c r="E58" i="22" s="1"/>
  <c r="C57" i="22"/>
  <c r="C56" i="22"/>
  <c r="E56" i="22" s="1"/>
  <c r="J55" i="22"/>
  <c r="C55" i="22"/>
  <c r="C54" i="22"/>
  <c r="G54" i="22" s="1"/>
  <c r="J54" i="22" s="1"/>
  <c r="C53" i="22"/>
  <c r="G53" i="22" s="1"/>
  <c r="J53" i="22" s="1"/>
  <c r="C52" i="22"/>
  <c r="G52" i="22" s="1"/>
  <c r="J52" i="22" s="1"/>
  <c r="C51" i="22"/>
  <c r="G51" i="22" s="1"/>
  <c r="J51" i="22" s="1"/>
  <c r="C50" i="22"/>
  <c r="G50" i="22" s="1"/>
  <c r="J50" i="22" s="1"/>
  <c r="C49" i="22"/>
  <c r="G49" i="22" s="1"/>
  <c r="J49" i="22" s="1"/>
  <c r="C48" i="22"/>
  <c r="G48" i="22" s="1"/>
  <c r="J48" i="22" s="1"/>
  <c r="C47" i="22"/>
  <c r="G47" i="22" s="1"/>
  <c r="J47" i="22" s="1"/>
  <c r="C46" i="22"/>
  <c r="G46" i="22" s="1"/>
  <c r="J46" i="22" s="1"/>
  <c r="C45" i="22"/>
  <c r="G45" i="22" s="1"/>
  <c r="J45" i="22" s="1"/>
  <c r="C44" i="22"/>
  <c r="G44" i="22" s="1"/>
  <c r="J44" i="22" s="1"/>
  <c r="C43" i="22"/>
  <c r="G43" i="22" s="1"/>
  <c r="J43" i="22" s="1"/>
  <c r="C42" i="22"/>
  <c r="G42" i="22" s="1"/>
  <c r="J42" i="22" s="1"/>
  <c r="C41" i="22"/>
  <c r="G41" i="22" s="1"/>
  <c r="J41" i="22" s="1"/>
  <c r="C40" i="22"/>
  <c r="G40" i="22" s="1"/>
  <c r="J40" i="22" s="1"/>
  <c r="C39" i="22"/>
  <c r="G39" i="22" s="1"/>
  <c r="J39" i="22" s="1"/>
  <c r="C38" i="22"/>
  <c r="G38" i="22" s="1"/>
  <c r="J38" i="22" s="1"/>
  <c r="C37" i="22"/>
  <c r="G37" i="22" s="1"/>
  <c r="J37" i="22" s="1"/>
  <c r="C36" i="22"/>
  <c r="G36" i="22" s="1"/>
  <c r="J36" i="22" s="1"/>
  <c r="C35" i="22"/>
  <c r="G35" i="22" s="1"/>
  <c r="J35" i="22" s="1"/>
  <c r="C34" i="22"/>
  <c r="G34" i="22" s="1"/>
  <c r="J34" i="22" s="1"/>
  <c r="C33" i="22"/>
  <c r="G33" i="22" s="1"/>
  <c r="J33" i="22" s="1"/>
  <c r="C32" i="22"/>
  <c r="G32" i="22" s="1"/>
  <c r="J32" i="22" s="1"/>
  <c r="C31" i="22"/>
  <c r="G31" i="22" s="1"/>
  <c r="J31" i="22" s="1"/>
  <c r="C30" i="22"/>
  <c r="G30" i="22" s="1"/>
  <c r="J30" i="22" s="1"/>
  <c r="C29" i="22"/>
  <c r="G29" i="22" s="1"/>
  <c r="J29" i="22" s="1"/>
  <c r="C28" i="22"/>
  <c r="G28" i="22" s="1"/>
  <c r="J28" i="22" s="1"/>
  <c r="C27" i="22"/>
  <c r="G27" i="22" s="1"/>
  <c r="J27" i="22" s="1"/>
  <c r="C26" i="22"/>
  <c r="G26" i="22" s="1"/>
  <c r="J26" i="22" s="1"/>
  <c r="C25" i="22"/>
  <c r="G25" i="22" s="1"/>
  <c r="J25" i="22" s="1"/>
  <c r="C24" i="22"/>
  <c r="G24" i="22" s="1"/>
  <c r="J24" i="22" s="1"/>
  <c r="C23" i="22"/>
  <c r="G23" i="22" s="1"/>
  <c r="J23" i="22" s="1"/>
  <c r="C22" i="22"/>
  <c r="G22" i="22" s="1"/>
  <c r="J22" i="22" s="1"/>
  <c r="C21" i="22"/>
  <c r="G21" i="22" s="1"/>
  <c r="J21" i="22" s="1"/>
  <c r="C20" i="22"/>
  <c r="G20" i="22" s="1"/>
  <c r="J20" i="22" s="1"/>
  <c r="C19" i="22"/>
  <c r="G19" i="22" s="1"/>
  <c r="J19" i="22" s="1"/>
  <c r="C18" i="22"/>
  <c r="G18" i="22" s="1"/>
  <c r="J18" i="22" s="1"/>
  <c r="C17" i="22"/>
  <c r="G17" i="22" s="1"/>
  <c r="J17" i="22" s="1"/>
  <c r="C16" i="22"/>
  <c r="G16" i="22" s="1"/>
  <c r="J16" i="22" s="1"/>
  <c r="C15" i="22"/>
  <c r="G15" i="22" s="1"/>
  <c r="J15" i="22" s="1"/>
  <c r="C14" i="22"/>
  <c r="G14" i="22" s="1"/>
  <c r="J14" i="22" s="1"/>
  <c r="C13" i="22"/>
  <c r="G13" i="22" s="1"/>
  <c r="J13" i="22" s="1"/>
  <c r="C12" i="22"/>
  <c r="G12" i="22" s="1"/>
  <c r="J12" i="22" s="1"/>
  <c r="C11" i="22"/>
  <c r="G11" i="22" s="1"/>
  <c r="J11" i="22" s="1"/>
  <c r="C10" i="22"/>
  <c r="G10" i="22" s="1"/>
  <c r="J10" i="22" s="1"/>
  <c r="C9" i="22"/>
  <c r="G9" i="22" s="1"/>
  <c r="J9" i="22" s="1"/>
  <c r="C8" i="22"/>
  <c r="G8" i="22" s="1"/>
  <c r="J8" i="22" s="1"/>
  <c r="C7" i="22"/>
  <c r="C6" i="22"/>
  <c r="C5" i="22"/>
  <c r="D4" i="22"/>
  <c r="B2" i="22"/>
  <c r="E28" i="22" l="1"/>
  <c r="E40" i="22"/>
  <c r="E24" i="22"/>
  <c r="E8" i="22"/>
  <c r="E52" i="22"/>
  <c r="E36" i="22"/>
  <c r="E20" i="22"/>
  <c r="E44" i="22"/>
  <c r="E12" i="22"/>
  <c r="E48" i="22"/>
  <c r="E32" i="22"/>
  <c r="E16" i="22"/>
  <c r="E51" i="22"/>
  <c r="E47" i="22"/>
  <c r="E43" i="22"/>
  <c r="E39" i="22"/>
  <c r="E35" i="22"/>
  <c r="E31" i="22"/>
  <c r="E27" i="22"/>
  <c r="E23" i="22"/>
  <c r="E19" i="22"/>
  <c r="E15" i="22"/>
  <c r="E11" i="22"/>
  <c r="E50" i="22"/>
  <c r="E46" i="22"/>
  <c r="E42" i="22"/>
  <c r="E38" i="22"/>
  <c r="E34" i="22"/>
  <c r="E30" i="22"/>
  <c r="E26" i="22"/>
  <c r="E22" i="22"/>
  <c r="E18" i="22"/>
  <c r="E14" i="22"/>
  <c r="E10" i="22"/>
  <c r="E53" i="22"/>
  <c r="E49" i="22"/>
  <c r="E45" i="22"/>
  <c r="E41" i="22"/>
  <c r="E37" i="22"/>
  <c r="E33" i="22"/>
  <c r="E29" i="22"/>
  <c r="E25" i="22"/>
  <c r="E21" i="22"/>
  <c r="E17" i="22"/>
  <c r="E13" i="22"/>
  <c r="E9" i="22"/>
  <c r="G58" i="22"/>
  <c r="J58" i="22" s="1"/>
  <c r="G56" i="22"/>
  <c r="J56" i="22" s="1"/>
  <c r="E4" i="22" l="1"/>
  <c r="F56" i="7"/>
  <c r="E56" i="7"/>
  <c r="D56" i="7"/>
  <c r="F55" i="7"/>
  <c r="D55" i="7"/>
  <c r="F54" i="7"/>
  <c r="E54" i="7"/>
  <c r="D54" i="7"/>
  <c r="F53" i="7"/>
  <c r="D53" i="7"/>
  <c r="F52" i="7"/>
  <c r="D52" i="7"/>
  <c r="F51" i="7"/>
  <c r="D51" i="7"/>
  <c r="F50" i="7"/>
  <c r="D50" i="7"/>
  <c r="F49" i="7"/>
  <c r="D49" i="7"/>
  <c r="F48" i="7"/>
  <c r="D48" i="7"/>
  <c r="F47" i="7"/>
  <c r="D47" i="7"/>
  <c r="F46" i="7"/>
  <c r="D46" i="7"/>
  <c r="F45" i="7"/>
  <c r="D45" i="7"/>
  <c r="F44" i="7"/>
  <c r="D44" i="7"/>
  <c r="F43" i="7"/>
  <c r="D43" i="7"/>
  <c r="F42" i="7"/>
  <c r="D42" i="7"/>
  <c r="F41" i="7"/>
  <c r="D41" i="7"/>
  <c r="F40" i="7"/>
  <c r="D40" i="7"/>
  <c r="F39" i="7"/>
  <c r="D39" i="7"/>
  <c r="F38" i="7"/>
  <c r="D38" i="7"/>
  <c r="F37" i="7"/>
  <c r="D37" i="7"/>
  <c r="F36" i="7"/>
  <c r="D36" i="7"/>
  <c r="F35" i="7"/>
  <c r="D35" i="7"/>
  <c r="F34" i="7"/>
  <c r="D34" i="7"/>
  <c r="F33" i="7"/>
  <c r="D33" i="7"/>
  <c r="F32" i="7"/>
  <c r="D32" i="7"/>
  <c r="F31" i="7"/>
  <c r="D31" i="7"/>
  <c r="F30" i="7"/>
  <c r="D30" i="7"/>
  <c r="F29" i="7"/>
  <c r="D29" i="7"/>
  <c r="F28" i="7"/>
  <c r="D28" i="7"/>
  <c r="F27" i="7"/>
  <c r="D27" i="7"/>
  <c r="F26" i="7"/>
  <c r="D26" i="7"/>
  <c r="F25" i="7"/>
  <c r="D25" i="7"/>
  <c r="F24" i="7"/>
  <c r="D24" i="7"/>
  <c r="F23" i="7"/>
  <c r="D23" i="7"/>
  <c r="F22" i="7"/>
  <c r="D22" i="7"/>
  <c r="F21" i="7"/>
  <c r="D21" i="7"/>
  <c r="F20" i="7"/>
  <c r="D20" i="7"/>
  <c r="F19" i="7"/>
  <c r="D19" i="7"/>
  <c r="F18" i="7"/>
  <c r="D18" i="7"/>
  <c r="F17" i="7"/>
  <c r="D17" i="7"/>
  <c r="F16" i="7"/>
  <c r="D16" i="7"/>
  <c r="F15" i="7"/>
  <c r="D15" i="7"/>
  <c r="F14" i="7"/>
  <c r="D14" i="7"/>
  <c r="F13" i="7"/>
  <c r="D13" i="7"/>
  <c r="F12" i="7"/>
  <c r="D12" i="7"/>
  <c r="F11" i="7"/>
  <c r="D11" i="7"/>
  <c r="F10" i="7"/>
  <c r="D10" i="7"/>
  <c r="F9" i="7"/>
  <c r="D9" i="7"/>
  <c r="F8" i="7"/>
  <c r="D8" i="7"/>
  <c r="F7" i="7"/>
  <c r="D7" i="7"/>
  <c r="F6" i="7"/>
  <c r="E6" i="7"/>
  <c r="D6" i="7"/>
  <c r="F5" i="7"/>
  <c r="E5" i="7"/>
  <c r="D5" i="7"/>
  <c r="F4" i="7"/>
  <c r="E4" i="7"/>
  <c r="D4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  <c r="C57" i="21"/>
  <c r="C56" i="7" s="1"/>
  <c r="C53" i="21"/>
  <c r="G53" i="21" s="1"/>
  <c r="E52" i="7" s="1"/>
  <c r="C56" i="21"/>
  <c r="E56" i="21" s="1"/>
  <c r="C55" i="21"/>
  <c r="C54" i="7" s="1"/>
  <c r="C54" i="21"/>
  <c r="G54" i="21" s="1"/>
  <c r="J54" i="21" s="1"/>
  <c r="C52" i="21"/>
  <c r="E52" i="21" s="1"/>
  <c r="C51" i="21"/>
  <c r="E51" i="21" s="1"/>
  <c r="C50" i="21"/>
  <c r="E50" i="21" s="1"/>
  <c r="C49" i="21"/>
  <c r="E49" i="21" s="1"/>
  <c r="C48" i="21"/>
  <c r="E48" i="21" s="1"/>
  <c r="C47" i="21"/>
  <c r="E47" i="21" s="1"/>
  <c r="C46" i="21"/>
  <c r="E46" i="21" s="1"/>
  <c r="C45" i="21"/>
  <c r="E45" i="21" s="1"/>
  <c r="C44" i="21"/>
  <c r="E44" i="21" s="1"/>
  <c r="C43" i="21"/>
  <c r="E43" i="21" s="1"/>
  <c r="C42" i="21"/>
  <c r="E42" i="21" s="1"/>
  <c r="C41" i="21"/>
  <c r="E41" i="21" s="1"/>
  <c r="C40" i="21"/>
  <c r="E40" i="21" s="1"/>
  <c r="C39" i="21"/>
  <c r="E39" i="21" s="1"/>
  <c r="C38" i="21"/>
  <c r="G38" i="21" s="1"/>
  <c r="J38" i="21" s="1"/>
  <c r="C37" i="21"/>
  <c r="G37" i="21" s="1"/>
  <c r="J37" i="21" s="1"/>
  <c r="C36" i="21"/>
  <c r="G36" i="21" s="1"/>
  <c r="J36" i="21" s="1"/>
  <c r="C35" i="21"/>
  <c r="G35" i="21" s="1"/>
  <c r="J35" i="21" s="1"/>
  <c r="C34" i="21"/>
  <c r="G34" i="21" s="1"/>
  <c r="J34" i="21" s="1"/>
  <c r="C33" i="21"/>
  <c r="G33" i="21" s="1"/>
  <c r="J33" i="21" s="1"/>
  <c r="C32" i="21"/>
  <c r="G32" i="21" s="1"/>
  <c r="J32" i="21" s="1"/>
  <c r="C31" i="21"/>
  <c r="G31" i="21" s="1"/>
  <c r="J31" i="21" s="1"/>
  <c r="C30" i="21"/>
  <c r="G30" i="21" s="1"/>
  <c r="J30" i="21" s="1"/>
  <c r="C29" i="21"/>
  <c r="G29" i="21" s="1"/>
  <c r="J29" i="21" s="1"/>
  <c r="C28" i="21"/>
  <c r="G28" i="21" s="1"/>
  <c r="J28" i="21" s="1"/>
  <c r="C27" i="21"/>
  <c r="G27" i="21" s="1"/>
  <c r="J27" i="21" s="1"/>
  <c r="C26" i="21"/>
  <c r="G26" i="21" s="1"/>
  <c r="J26" i="21" s="1"/>
  <c r="C25" i="21"/>
  <c r="G25" i="21" s="1"/>
  <c r="J25" i="21" s="1"/>
  <c r="C24" i="21"/>
  <c r="G24" i="21" s="1"/>
  <c r="J24" i="21" s="1"/>
  <c r="C23" i="21"/>
  <c r="G23" i="21" s="1"/>
  <c r="J23" i="21" s="1"/>
  <c r="C22" i="21"/>
  <c r="G22" i="21" s="1"/>
  <c r="J22" i="21" s="1"/>
  <c r="C21" i="21"/>
  <c r="G21" i="21" s="1"/>
  <c r="J21" i="21" s="1"/>
  <c r="C20" i="21"/>
  <c r="G20" i="21" s="1"/>
  <c r="J20" i="21" s="1"/>
  <c r="C19" i="21"/>
  <c r="G19" i="21" s="1"/>
  <c r="J19" i="21" s="1"/>
  <c r="C18" i="21"/>
  <c r="G18" i="21" s="1"/>
  <c r="J18" i="21" s="1"/>
  <c r="C17" i="21"/>
  <c r="G17" i="21" s="1"/>
  <c r="J17" i="21" s="1"/>
  <c r="C16" i="21"/>
  <c r="G16" i="21" s="1"/>
  <c r="J16" i="21" s="1"/>
  <c r="C15" i="21"/>
  <c r="G15" i="21" s="1"/>
  <c r="J15" i="21" s="1"/>
  <c r="C14" i="21"/>
  <c r="G14" i="21" s="1"/>
  <c r="J14" i="21" s="1"/>
  <c r="C13" i="21"/>
  <c r="G13" i="21" s="1"/>
  <c r="J13" i="21" s="1"/>
  <c r="C12" i="21"/>
  <c r="G12" i="21" s="1"/>
  <c r="J12" i="21" s="1"/>
  <c r="C11" i="21"/>
  <c r="G11" i="21" s="1"/>
  <c r="J11" i="21" s="1"/>
  <c r="C10" i="21"/>
  <c r="G10" i="21" s="1"/>
  <c r="J10" i="21" s="1"/>
  <c r="C9" i="21"/>
  <c r="G9" i="21" s="1"/>
  <c r="J9" i="21" s="1"/>
  <c r="C8" i="21"/>
  <c r="G8" i="21" s="1"/>
  <c r="J8" i="21" s="1"/>
  <c r="C7" i="21"/>
  <c r="C6" i="7" s="1"/>
  <c r="C6" i="21"/>
  <c r="C5" i="7" s="1"/>
  <c r="C5" i="21"/>
  <c r="C4" i="7" s="1"/>
  <c r="D4" i="21"/>
  <c r="B2" i="21"/>
  <c r="C35" i="7" l="1"/>
  <c r="C15" i="7"/>
  <c r="C19" i="7"/>
  <c r="C7" i="7"/>
  <c r="C29" i="7"/>
  <c r="C13" i="7"/>
  <c r="C31" i="7"/>
  <c r="C11" i="7"/>
  <c r="C21" i="7"/>
  <c r="C24" i="7"/>
  <c r="C27" i="7"/>
  <c r="C37" i="7"/>
  <c r="C40" i="7"/>
  <c r="C16" i="7"/>
  <c r="C32" i="7"/>
  <c r="C9" i="7"/>
  <c r="C12" i="7"/>
  <c r="C25" i="7"/>
  <c r="C28" i="7"/>
  <c r="C17" i="7"/>
  <c r="C20" i="7"/>
  <c r="C23" i="7"/>
  <c r="C33" i="7"/>
  <c r="C36" i="7"/>
  <c r="C39" i="7"/>
  <c r="C8" i="7"/>
  <c r="C10" i="7"/>
  <c r="C14" i="7"/>
  <c r="C18" i="7"/>
  <c r="C22" i="7"/>
  <c r="C26" i="7"/>
  <c r="C30" i="7"/>
  <c r="C34" i="7"/>
  <c r="C38" i="7"/>
  <c r="E53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5" i="7"/>
  <c r="G39" i="21"/>
  <c r="G56" i="21"/>
  <c r="E57" i="21"/>
  <c r="E53" i="21"/>
  <c r="G47" i="21"/>
  <c r="G51" i="21"/>
  <c r="G43" i="21"/>
  <c r="G41" i="21"/>
  <c r="G49" i="21"/>
  <c r="G45" i="21"/>
  <c r="J53" i="21"/>
  <c r="G40" i="21"/>
  <c r="G42" i="21"/>
  <c r="G44" i="21"/>
  <c r="G46" i="21"/>
  <c r="G48" i="21"/>
  <c r="G50" i="21"/>
  <c r="G52" i="21"/>
  <c r="J55" i="21"/>
  <c r="E8" i="21"/>
  <c r="E9" i="21"/>
  <c r="E10" i="21"/>
  <c r="E11" i="21"/>
  <c r="E12" i="21"/>
  <c r="E13" i="21"/>
  <c r="E14" i="21"/>
  <c r="E15" i="21"/>
  <c r="E16" i="21"/>
  <c r="E17" i="21"/>
  <c r="E18" i="21"/>
  <c r="E19" i="21"/>
  <c r="E20" i="21"/>
  <c r="E21" i="21"/>
  <c r="E22" i="21"/>
  <c r="E23" i="21"/>
  <c r="E24" i="21"/>
  <c r="E25" i="21"/>
  <c r="E26" i="21"/>
  <c r="E27" i="21"/>
  <c r="E28" i="21"/>
  <c r="E29" i="21"/>
  <c r="E30" i="21"/>
  <c r="E31" i="21"/>
  <c r="E32" i="21"/>
  <c r="E33" i="21"/>
  <c r="E34" i="21"/>
  <c r="E35" i="21"/>
  <c r="E36" i="21"/>
  <c r="E37" i="21"/>
  <c r="E38" i="21"/>
  <c r="J42" i="21" l="1"/>
  <c r="E41" i="7"/>
  <c r="J47" i="21"/>
  <c r="E46" i="7"/>
  <c r="J48" i="21"/>
  <c r="E47" i="7"/>
  <c r="J40" i="21"/>
  <c r="E39" i="7"/>
  <c r="J50" i="21"/>
  <c r="E49" i="7"/>
  <c r="J39" i="21"/>
  <c r="E38" i="7"/>
  <c r="J46" i="21"/>
  <c r="E45" i="7"/>
  <c r="J43" i="21"/>
  <c r="E42" i="7"/>
  <c r="J49" i="21"/>
  <c r="E48" i="7"/>
  <c r="J52" i="21"/>
  <c r="E51" i="7"/>
  <c r="J44" i="21"/>
  <c r="E43" i="7"/>
  <c r="J45" i="21"/>
  <c r="E44" i="7"/>
  <c r="J51" i="21"/>
  <c r="E50" i="7"/>
  <c r="J56" i="21"/>
  <c r="E55" i="7"/>
  <c r="J41" i="21"/>
  <c r="E40" i="7"/>
  <c r="E4" i="21"/>
  <c r="C56" i="20" l="1"/>
  <c r="E56" i="20" s="1"/>
  <c r="C55" i="20"/>
  <c r="E55" i="20" s="1"/>
  <c r="J54" i="20"/>
  <c r="C54" i="20"/>
  <c r="C53" i="20"/>
  <c r="E53" i="20" s="1"/>
  <c r="C52" i="20"/>
  <c r="E52" i="20" s="1"/>
  <c r="C51" i="20"/>
  <c r="G51" i="20" s="1"/>
  <c r="J51" i="20" s="1"/>
  <c r="C50" i="20"/>
  <c r="G50" i="20" s="1"/>
  <c r="J50" i="20" s="1"/>
  <c r="C49" i="20"/>
  <c r="G49" i="20" s="1"/>
  <c r="J49" i="20" s="1"/>
  <c r="C48" i="20"/>
  <c r="G48" i="20" s="1"/>
  <c r="J48" i="20" s="1"/>
  <c r="C47" i="20"/>
  <c r="G47" i="20" s="1"/>
  <c r="J47" i="20" s="1"/>
  <c r="C46" i="20"/>
  <c r="G46" i="20" s="1"/>
  <c r="J46" i="20" s="1"/>
  <c r="C45" i="20"/>
  <c r="G45" i="20" s="1"/>
  <c r="J45" i="20" s="1"/>
  <c r="C44" i="20"/>
  <c r="G44" i="20" s="1"/>
  <c r="J44" i="20" s="1"/>
  <c r="C43" i="20"/>
  <c r="G43" i="20" s="1"/>
  <c r="J43" i="20" s="1"/>
  <c r="C42" i="20"/>
  <c r="G42" i="20" s="1"/>
  <c r="J42" i="20" s="1"/>
  <c r="C41" i="20"/>
  <c r="G41" i="20" s="1"/>
  <c r="J41" i="20" s="1"/>
  <c r="C40" i="20"/>
  <c r="G40" i="20" s="1"/>
  <c r="J40" i="20" s="1"/>
  <c r="C39" i="20"/>
  <c r="G39" i="20" s="1"/>
  <c r="J39" i="20" s="1"/>
  <c r="C38" i="20"/>
  <c r="G38" i="20" s="1"/>
  <c r="J38" i="20" s="1"/>
  <c r="C37" i="20"/>
  <c r="G37" i="20" s="1"/>
  <c r="J37" i="20" s="1"/>
  <c r="C36" i="20"/>
  <c r="G36" i="20" s="1"/>
  <c r="J36" i="20" s="1"/>
  <c r="C35" i="20"/>
  <c r="G35" i="20" s="1"/>
  <c r="J35" i="20" s="1"/>
  <c r="C34" i="20"/>
  <c r="G34" i="20" s="1"/>
  <c r="J34" i="20" s="1"/>
  <c r="C33" i="20"/>
  <c r="G33" i="20" s="1"/>
  <c r="J33" i="20" s="1"/>
  <c r="C32" i="20"/>
  <c r="G32" i="20" s="1"/>
  <c r="J32" i="20" s="1"/>
  <c r="C31" i="20"/>
  <c r="G31" i="20" s="1"/>
  <c r="J31" i="20" s="1"/>
  <c r="C30" i="20"/>
  <c r="G30" i="20" s="1"/>
  <c r="J30" i="20" s="1"/>
  <c r="C29" i="20"/>
  <c r="G29" i="20" s="1"/>
  <c r="J29" i="20" s="1"/>
  <c r="C28" i="20"/>
  <c r="G28" i="20" s="1"/>
  <c r="J28" i="20" s="1"/>
  <c r="C27" i="20"/>
  <c r="G27" i="20" s="1"/>
  <c r="J27" i="20" s="1"/>
  <c r="C26" i="20"/>
  <c r="G26" i="20" s="1"/>
  <c r="J26" i="20" s="1"/>
  <c r="C25" i="20"/>
  <c r="G25" i="20" s="1"/>
  <c r="J25" i="20" s="1"/>
  <c r="C24" i="20"/>
  <c r="G24" i="20" s="1"/>
  <c r="J24" i="20" s="1"/>
  <c r="C23" i="20"/>
  <c r="G23" i="20" s="1"/>
  <c r="J23" i="20" s="1"/>
  <c r="C22" i="20"/>
  <c r="G22" i="20" s="1"/>
  <c r="J22" i="20" s="1"/>
  <c r="C21" i="20"/>
  <c r="G21" i="20" s="1"/>
  <c r="J21" i="20" s="1"/>
  <c r="C20" i="20"/>
  <c r="G20" i="20" s="1"/>
  <c r="J20" i="20" s="1"/>
  <c r="C19" i="20"/>
  <c r="G19" i="20" s="1"/>
  <c r="J19" i="20" s="1"/>
  <c r="C18" i="20"/>
  <c r="G18" i="20" s="1"/>
  <c r="J18" i="20" s="1"/>
  <c r="C17" i="20"/>
  <c r="G17" i="20" s="1"/>
  <c r="J17" i="20" s="1"/>
  <c r="C16" i="20"/>
  <c r="G16" i="20" s="1"/>
  <c r="J16" i="20" s="1"/>
  <c r="C15" i="20"/>
  <c r="G15" i="20" s="1"/>
  <c r="J15" i="20" s="1"/>
  <c r="C14" i="20"/>
  <c r="G14" i="20" s="1"/>
  <c r="J14" i="20" s="1"/>
  <c r="C13" i="20"/>
  <c r="G13" i="20" s="1"/>
  <c r="J13" i="20" s="1"/>
  <c r="C12" i="20"/>
  <c r="G12" i="20" s="1"/>
  <c r="J12" i="20" s="1"/>
  <c r="C11" i="20"/>
  <c r="G11" i="20" s="1"/>
  <c r="J11" i="20" s="1"/>
  <c r="C10" i="20"/>
  <c r="G10" i="20" s="1"/>
  <c r="J10" i="20" s="1"/>
  <c r="C9" i="20"/>
  <c r="G9" i="20" s="1"/>
  <c r="J9" i="20" s="1"/>
  <c r="C8" i="20"/>
  <c r="G8" i="20" s="1"/>
  <c r="J8" i="20" s="1"/>
  <c r="C7" i="20"/>
  <c r="C6" i="20"/>
  <c r="C5" i="20"/>
  <c r="D4" i="20"/>
  <c r="B2" i="20"/>
  <c r="C56" i="19"/>
  <c r="E56" i="19" s="1"/>
  <c r="C55" i="19"/>
  <c r="E55" i="19" s="1"/>
  <c r="J54" i="19"/>
  <c r="C54" i="19"/>
  <c r="C53" i="19"/>
  <c r="E53" i="19" s="1"/>
  <c r="C52" i="19"/>
  <c r="E52" i="19" s="1"/>
  <c r="C51" i="19"/>
  <c r="G51" i="19" s="1"/>
  <c r="J51" i="19" s="1"/>
  <c r="C50" i="19"/>
  <c r="G50" i="19" s="1"/>
  <c r="J50" i="19" s="1"/>
  <c r="C49" i="19"/>
  <c r="G49" i="19" s="1"/>
  <c r="J49" i="19" s="1"/>
  <c r="C48" i="19"/>
  <c r="G48" i="19" s="1"/>
  <c r="J48" i="19" s="1"/>
  <c r="C47" i="19"/>
  <c r="G47" i="19" s="1"/>
  <c r="J47" i="19" s="1"/>
  <c r="C46" i="19"/>
  <c r="G46" i="19" s="1"/>
  <c r="J46" i="19" s="1"/>
  <c r="C45" i="19"/>
  <c r="G45" i="19" s="1"/>
  <c r="J45" i="19" s="1"/>
  <c r="C44" i="19"/>
  <c r="G44" i="19" s="1"/>
  <c r="J44" i="19" s="1"/>
  <c r="C43" i="19"/>
  <c r="G43" i="19" s="1"/>
  <c r="J43" i="19" s="1"/>
  <c r="C42" i="19"/>
  <c r="G42" i="19" s="1"/>
  <c r="J42" i="19" s="1"/>
  <c r="C41" i="19"/>
  <c r="G41" i="19" s="1"/>
  <c r="J41" i="19" s="1"/>
  <c r="C40" i="19"/>
  <c r="G40" i="19" s="1"/>
  <c r="J40" i="19" s="1"/>
  <c r="C39" i="19"/>
  <c r="G39" i="19" s="1"/>
  <c r="J39" i="19" s="1"/>
  <c r="C38" i="19"/>
  <c r="G38" i="19" s="1"/>
  <c r="J38" i="19" s="1"/>
  <c r="C37" i="19"/>
  <c r="G37" i="19" s="1"/>
  <c r="J37" i="19" s="1"/>
  <c r="C36" i="19"/>
  <c r="G36" i="19" s="1"/>
  <c r="J36" i="19" s="1"/>
  <c r="C35" i="19"/>
  <c r="G35" i="19" s="1"/>
  <c r="J35" i="19" s="1"/>
  <c r="C34" i="19"/>
  <c r="G34" i="19" s="1"/>
  <c r="J34" i="19" s="1"/>
  <c r="C33" i="19"/>
  <c r="G33" i="19" s="1"/>
  <c r="J33" i="19" s="1"/>
  <c r="C32" i="19"/>
  <c r="G32" i="19" s="1"/>
  <c r="J32" i="19" s="1"/>
  <c r="C31" i="19"/>
  <c r="G31" i="19" s="1"/>
  <c r="J31" i="19" s="1"/>
  <c r="C30" i="19"/>
  <c r="G30" i="19" s="1"/>
  <c r="J30" i="19" s="1"/>
  <c r="C29" i="19"/>
  <c r="G29" i="19" s="1"/>
  <c r="J29" i="19" s="1"/>
  <c r="C28" i="19"/>
  <c r="G28" i="19" s="1"/>
  <c r="J28" i="19" s="1"/>
  <c r="C27" i="19"/>
  <c r="G27" i="19" s="1"/>
  <c r="J27" i="19" s="1"/>
  <c r="C26" i="19"/>
  <c r="G26" i="19" s="1"/>
  <c r="J26" i="19" s="1"/>
  <c r="C25" i="19"/>
  <c r="G25" i="19" s="1"/>
  <c r="J25" i="19" s="1"/>
  <c r="C24" i="19"/>
  <c r="G24" i="19" s="1"/>
  <c r="J24" i="19" s="1"/>
  <c r="C23" i="19"/>
  <c r="G23" i="19" s="1"/>
  <c r="J23" i="19" s="1"/>
  <c r="C22" i="19"/>
  <c r="G22" i="19" s="1"/>
  <c r="J22" i="19" s="1"/>
  <c r="C21" i="19"/>
  <c r="G21" i="19" s="1"/>
  <c r="J21" i="19" s="1"/>
  <c r="C20" i="19"/>
  <c r="G20" i="19" s="1"/>
  <c r="J20" i="19" s="1"/>
  <c r="C19" i="19"/>
  <c r="G19" i="19" s="1"/>
  <c r="J19" i="19" s="1"/>
  <c r="C18" i="19"/>
  <c r="G18" i="19" s="1"/>
  <c r="J18" i="19" s="1"/>
  <c r="C17" i="19"/>
  <c r="G17" i="19" s="1"/>
  <c r="J17" i="19" s="1"/>
  <c r="C16" i="19"/>
  <c r="G16" i="19" s="1"/>
  <c r="J16" i="19" s="1"/>
  <c r="C15" i="19"/>
  <c r="G15" i="19" s="1"/>
  <c r="J15" i="19" s="1"/>
  <c r="C14" i="19"/>
  <c r="G14" i="19" s="1"/>
  <c r="J14" i="19" s="1"/>
  <c r="C13" i="19"/>
  <c r="G13" i="19" s="1"/>
  <c r="J13" i="19" s="1"/>
  <c r="C12" i="19"/>
  <c r="G12" i="19" s="1"/>
  <c r="J12" i="19" s="1"/>
  <c r="C11" i="19"/>
  <c r="G11" i="19" s="1"/>
  <c r="J11" i="19" s="1"/>
  <c r="C10" i="19"/>
  <c r="G10" i="19" s="1"/>
  <c r="J10" i="19" s="1"/>
  <c r="C9" i="19"/>
  <c r="G9" i="19" s="1"/>
  <c r="J9" i="19" s="1"/>
  <c r="C8" i="19"/>
  <c r="G8" i="19" s="1"/>
  <c r="J8" i="19" s="1"/>
  <c r="C7" i="19"/>
  <c r="C6" i="19"/>
  <c r="C5" i="19"/>
  <c r="D4" i="19"/>
  <c r="B2" i="19"/>
  <c r="E26" i="19" l="1"/>
  <c r="E42" i="19"/>
  <c r="E10" i="19"/>
  <c r="E38" i="19"/>
  <c r="E22" i="19"/>
  <c r="E50" i="19"/>
  <c r="E34" i="19"/>
  <c r="E18" i="19"/>
  <c r="E46" i="19"/>
  <c r="E30" i="19"/>
  <c r="E14" i="19"/>
  <c r="E49" i="19"/>
  <c r="E45" i="19"/>
  <c r="E41" i="19"/>
  <c r="E37" i="19"/>
  <c r="E33" i="19"/>
  <c r="E29" i="19"/>
  <c r="E25" i="19"/>
  <c r="E21" i="19"/>
  <c r="E17" i="19"/>
  <c r="E13" i="19"/>
  <c r="E9" i="19"/>
  <c r="E48" i="19"/>
  <c r="E44" i="19"/>
  <c r="E40" i="19"/>
  <c r="E36" i="19"/>
  <c r="E32" i="19"/>
  <c r="E28" i="19"/>
  <c r="E24" i="19"/>
  <c r="E20" i="19"/>
  <c r="E16" i="19"/>
  <c r="E12" i="19"/>
  <c r="E8" i="19"/>
  <c r="E51" i="19"/>
  <c r="E47" i="19"/>
  <c r="E43" i="19"/>
  <c r="E39" i="19"/>
  <c r="E35" i="19"/>
  <c r="E31" i="19"/>
  <c r="E27" i="19"/>
  <c r="E23" i="19"/>
  <c r="E19" i="19"/>
  <c r="E15" i="19"/>
  <c r="E11" i="19"/>
  <c r="G52" i="20"/>
  <c r="G53" i="20"/>
  <c r="G55" i="20"/>
  <c r="E8" i="20"/>
  <c r="E9" i="20"/>
  <c r="E10" i="20"/>
  <c r="E11" i="20"/>
  <c r="E12" i="20"/>
  <c r="E13" i="20"/>
  <c r="E14" i="20"/>
  <c r="E15" i="20"/>
  <c r="E16" i="20"/>
  <c r="E17" i="20"/>
  <c r="E18" i="20"/>
  <c r="E19" i="20"/>
  <c r="E20" i="20"/>
  <c r="E21" i="20"/>
  <c r="E22" i="20"/>
  <c r="E23" i="20"/>
  <c r="E24" i="20"/>
  <c r="E25" i="20"/>
  <c r="E26" i="20"/>
  <c r="E27" i="20"/>
  <c r="E28" i="20"/>
  <c r="E29" i="20"/>
  <c r="E30" i="20"/>
  <c r="E31" i="20"/>
  <c r="E32" i="20"/>
  <c r="E33" i="20"/>
  <c r="E34" i="20"/>
  <c r="E35" i="20"/>
  <c r="E36" i="20"/>
  <c r="E37" i="20"/>
  <c r="E38" i="20"/>
  <c r="E39" i="20"/>
  <c r="E40" i="20"/>
  <c r="E41" i="20"/>
  <c r="E42" i="20"/>
  <c r="E43" i="20"/>
  <c r="E44" i="20"/>
  <c r="E45" i="20"/>
  <c r="E46" i="20"/>
  <c r="E47" i="20"/>
  <c r="E48" i="20"/>
  <c r="E49" i="20"/>
  <c r="E50" i="20"/>
  <c r="E51" i="20"/>
  <c r="G52" i="19"/>
  <c r="J52" i="19" s="1"/>
  <c r="G53" i="19"/>
  <c r="J53" i="19" s="1"/>
  <c r="G55" i="19"/>
  <c r="J55" i="19" s="1"/>
  <c r="C56" i="18"/>
  <c r="E56" i="18" s="1"/>
  <c r="C55" i="18"/>
  <c r="G55" i="18" s="1"/>
  <c r="J55" i="18" s="1"/>
  <c r="C54" i="18"/>
  <c r="C53" i="18"/>
  <c r="E53" i="18" s="1"/>
  <c r="C52" i="18"/>
  <c r="G52" i="18" s="1"/>
  <c r="J52" i="18" s="1"/>
  <c r="C51" i="18"/>
  <c r="E51" i="18" s="1"/>
  <c r="C50" i="18"/>
  <c r="C49" i="18"/>
  <c r="C48" i="18"/>
  <c r="C47" i="18"/>
  <c r="C46" i="18"/>
  <c r="C45" i="18"/>
  <c r="C44" i="18"/>
  <c r="C43" i="18"/>
  <c r="C42" i="18"/>
  <c r="C41" i="18"/>
  <c r="C40" i="18"/>
  <c r="C39" i="18"/>
  <c r="C38" i="18"/>
  <c r="C37" i="18"/>
  <c r="C36" i="18"/>
  <c r="C35" i="18"/>
  <c r="C34" i="18"/>
  <c r="C33" i="18"/>
  <c r="C32" i="18"/>
  <c r="C31" i="18"/>
  <c r="C30" i="18"/>
  <c r="C29" i="18"/>
  <c r="C28" i="18"/>
  <c r="C27" i="18"/>
  <c r="C26" i="18"/>
  <c r="C25" i="18"/>
  <c r="C24" i="18"/>
  <c r="C23" i="18"/>
  <c r="C22" i="18"/>
  <c r="C21" i="18"/>
  <c r="C20" i="18"/>
  <c r="C19" i="18"/>
  <c r="C18" i="18"/>
  <c r="C17" i="18"/>
  <c r="C16" i="18"/>
  <c r="C15" i="18"/>
  <c r="C14" i="18"/>
  <c r="C13" i="18"/>
  <c r="C12" i="18"/>
  <c r="G12" i="18" s="1"/>
  <c r="J12" i="18" s="1"/>
  <c r="C11" i="18"/>
  <c r="E11" i="18" s="1"/>
  <c r="C10" i="18"/>
  <c r="G10" i="18" s="1"/>
  <c r="J10" i="18" s="1"/>
  <c r="C9" i="18"/>
  <c r="E9" i="18" s="1"/>
  <c r="C8" i="18"/>
  <c r="G8" i="18" s="1"/>
  <c r="J8" i="18" s="1"/>
  <c r="C7" i="18"/>
  <c r="C6" i="18"/>
  <c r="C5" i="18"/>
  <c r="D4" i="18"/>
  <c r="B2" i="18"/>
  <c r="J55" i="20" l="1"/>
  <c r="G11" i="18"/>
  <c r="J11" i="18" s="1"/>
  <c r="J53" i="20"/>
  <c r="J52" i="20"/>
  <c r="E4" i="20"/>
  <c r="E4" i="19"/>
  <c r="G9" i="18"/>
  <c r="J9" i="18" s="1"/>
  <c r="E55" i="18"/>
  <c r="E52" i="18"/>
  <c r="G53" i="18"/>
  <c r="J53" i="18" s="1"/>
  <c r="E8" i="18"/>
  <c r="E10" i="18"/>
  <c r="E12" i="18"/>
  <c r="G14" i="18"/>
  <c r="J14" i="18" s="1"/>
  <c r="E14" i="18"/>
  <c r="G26" i="18"/>
  <c r="J26" i="18" s="1"/>
  <c r="E26" i="18"/>
  <c r="G38" i="18"/>
  <c r="J38" i="18" s="1"/>
  <c r="E38" i="18"/>
  <c r="G46" i="18"/>
  <c r="J46" i="18" s="1"/>
  <c r="E46" i="18"/>
  <c r="G15" i="18"/>
  <c r="J15" i="18" s="1"/>
  <c r="E15" i="18"/>
  <c r="G19" i="18"/>
  <c r="J19" i="18" s="1"/>
  <c r="E19" i="18"/>
  <c r="G23" i="18"/>
  <c r="J23" i="18" s="1"/>
  <c r="E23" i="18"/>
  <c r="G27" i="18"/>
  <c r="J27" i="18" s="1"/>
  <c r="E27" i="18"/>
  <c r="G31" i="18"/>
  <c r="J31" i="18" s="1"/>
  <c r="E31" i="18"/>
  <c r="G35" i="18"/>
  <c r="J35" i="18" s="1"/>
  <c r="E35" i="18"/>
  <c r="G39" i="18"/>
  <c r="J39" i="18" s="1"/>
  <c r="E39" i="18"/>
  <c r="G43" i="18"/>
  <c r="J43" i="18" s="1"/>
  <c r="E43" i="18"/>
  <c r="G47" i="18"/>
  <c r="J47" i="18" s="1"/>
  <c r="E47" i="18"/>
  <c r="G51" i="18"/>
  <c r="J51" i="18" s="1"/>
  <c r="G18" i="18"/>
  <c r="J18" i="18" s="1"/>
  <c r="E18" i="18"/>
  <c r="G30" i="18"/>
  <c r="J30" i="18" s="1"/>
  <c r="E30" i="18"/>
  <c r="G42" i="18"/>
  <c r="J42" i="18" s="1"/>
  <c r="E42" i="18"/>
  <c r="G50" i="18"/>
  <c r="J50" i="18" s="1"/>
  <c r="E50" i="18"/>
  <c r="G16" i="18"/>
  <c r="J16" i="18" s="1"/>
  <c r="E16" i="18"/>
  <c r="G20" i="18"/>
  <c r="J20" i="18" s="1"/>
  <c r="E20" i="18"/>
  <c r="G24" i="18"/>
  <c r="J24" i="18" s="1"/>
  <c r="E24" i="18"/>
  <c r="G28" i="18"/>
  <c r="J28" i="18" s="1"/>
  <c r="E28" i="18"/>
  <c r="G32" i="18"/>
  <c r="J32" i="18" s="1"/>
  <c r="E32" i="18"/>
  <c r="G36" i="18"/>
  <c r="J36" i="18" s="1"/>
  <c r="E36" i="18"/>
  <c r="G40" i="18"/>
  <c r="J40" i="18" s="1"/>
  <c r="E40" i="18"/>
  <c r="G44" i="18"/>
  <c r="J44" i="18" s="1"/>
  <c r="E44" i="18"/>
  <c r="G48" i="18"/>
  <c r="J48" i="18" s="1"/>
  <c r="E48" i="18"/>
  <c r="G22" i="18"/>
  <c r="J22" i="18" s="1"/>
  <c r="E22" i="18"/>
  <c r="G34" i="18"/>
  <c r="J34" i="18" s="1"/>
  <c r="E34" i="18"/>
  <c r="G13" i="18"/>
  <c r="J13" i="18" s="1"/>
  <c r="E13" i="18"/>
  <c r="G17" i="18"/>
  <c r="J17" i="18" s="1"/>
  <c r="E17" i="18"/>
  <c r="G21" i="18"/>
  <c r="J21" i="18" s="1"/>
  <c r="E21" i="18"/>
  <c r="G25" i="18"/>
  <c r="J25" i="18" s="1"/>
  <c r="E25" i="18"/>
  <c r="G29" i="18"/>
  <c r="J29" i="18" s="1"/>
  <c r="E29" i="18"/>
  <c r="G33" i="18"/>
  <c r="J33" i="18" s="1"/>
  <c r="E33" i="18"/>
  <c r="G37" i="18"/>
  <c r="J37" i="18" s="1"/>
  <c r="E37" i="18"/>
  <c r="G41" i="18"/>
  <c r="J41" i="18" s="1"/>
  <c r="E41" i="18"/>
  <c r="G45" i="18"/>
  <c r="J45" i="18" s="1"/>
  <c r="E45" i="18"/>
  <c r="G49" i="18"/>
  <c r="J49" i="18" s="1"/>
  <c r="E49" i="18"/>
  <c r="J54" i="18"/>
  <c r="E4" i="18" l="1"/>
  <c r="J55" i="17" l="1"/>
  <c r="J53" i="17"/>
  <c r="C55" i="17"/>
  <c r="C54" i="17"/>
  <c r="E54" i="17" s="1"/>
  <c r="C53" i="17"/>
  <c r="C52" i="17"/>
  <c r="G52" i="17" s="1"/>
  <c r="J52" i="17" s="1"/>
  <c r="C51" i="17"/>
  <c r="C50" i="17"/>
  <c r="C49" i="17"/>
  <c r="C48" i="17"/>
  <c r="C47" i="17"/>
  <c r="C46" i="17"/>
  <c r="C45" i="17"/>
  <c r="C44" i="17"/>
  <c r="C43" i="17"/>
  <c r="C42" i="17"/>
  <c r="C41" i="17"/>
  <c r="C40" i="17"/>
  <c r="C39" i="17"/>
  <c r="C38" i="17"/>
  <c r="C37" i="17"/>
  <c r="C36" i="17"/>
  <c r="C35" i="17"/>
  <c r="C34" i="17"/>
  <c r="C33" i="17"/>
  <c r="C32" i="17"/>
  <c r="C31" i="17"/>
  <c r="C30" i="17"/>
  <c r="C29" i="17"/>
  <c r="C28" i="17"/>
  <c r="C27" i="17"/>
  <c r="C26" i="17"/>
  <c r="C25" i="17"/>
  <c r="C24" i="17"/>
  <c r="C23" i="17"/>
  <c r="C22" i="17"/>
  <c r="C21" i="17"/>
  <c r="C20" i="17"/>
  <c r="C19" i="17"/>
  <c r="C18" i="17"/>
  <c r="C17" i="17"/>
  <c r="C16" i="17"/>
  <c r="C15" i="17"/>
  <c r="C14" i="17"/>
  <c r="C13" i="17"/>
  <c r="C12" i="17"/>
  <c r="C11" i="17"/>
  <c r="G11" i="17" s="1"/>
  <c r="J11" i="17" s="1"/>
  <c r="C10" i="17"/>
  <c r="G10" i="17" s="1"/>
  <c r="J10" i="17" s="1"/>
  <c r="C9" i="17"/>
  <c r="G9" i="17" s="1"/>
  <c r="J9" i="17" s="1"/>
  <c r="C8" i="17"/>
  <c r="G8" i="17" s="1"/>
  <c r="J8" i="17" s="1"/>
  <c r="C7" i="17"/>
  <c r="C6" i="17"/>
  <c r="C5" i="17"/>
  <c r="D4" i="17"/>
  <c r="B2" i="17"/>
  <c r="G54" i="17" l="1"/>
  <c r="J54" i="17" s="1"/>
  <c r="E9" i="17"/>
  <c r="E11" i="17"/>
  <c r="G19" i="17"/>
  <c r="J19" i="17" s="1"/>
  <c r="E19" i="17"/>
  <c r="G23" i="17"/>
  <c r="J23" i="17" s="1"/>
  <c r="E23" i="17"/>
  <c r="G39" i="17"/>
  <c r="J39" i="17" s="1"/>
  <c r="E39" i="17"/>
  <c r="G47" i="17"/>
  <c r="J47" i="17" s="1"/>
  <c r="E47" i="17"/>
  <c r="G12" i="17"/>
  <c r="J12" i="17" s="1"/>
  <c r="E12" i="17"/>
  <c r="G16" i="17"/>
  <c r="J16" i="17" s="1"/>
  <c r="E16" i="17"/>
  <c r="G20" i="17"/>
  <c r="J20" i="17" s="1"/>
  <c r="E20" i="17"/>
  <c r="G24" i="17"/>
  <c r="J24" i="17" s="1"/>
  <c r="E24" i="17"/>
  <c r="G28" i="17"/>
  <c r="J28" i="17" s="1"/>
  <c r="E28" i="17"/>
  <c r="G32" i="17"/>
  <c r="J32" i="17" s="1"/>
  <c r="E32" i="17"/>
  <c r="G36" i="17"/>
  <c r="J36" i="17" s="1"/>
  <c r="E36" i="17"/>
  <c r="G40" i="17"/>
  <c r="J40" i="17" s="1"/>
  <c r="E40" i="17"/>
  <c r="G44" i="17"/>
  <c r="J44" i="17" s="1"/>
  <c r="E44" i="17"/>
  <c r="G48" i="17"/>
  <c r="J48" i="17" s="1"/>
  <c r="E48" i="17"/>
  <c r="G27" i="17"/>
  <c r="J27" i="17" s="1"/>
  <c r="E27" i="17"/>
  <c r="G35" i="17"/>
  <c r="J35" i="17" s="1"/>
  <c r="E35" i="17"/>
  <c r="G51" i="17"/>
  <c r="J51" i="17" s="1"/>
  <c r="E51" i="17"/>
  <c r="E8" i="17"/>
  <c r="E10" i="17"/>
  <c r="G13" i="17"/>
  <c r="J13" i="17" s="1"/>
  <c r="E13" i="17"/>
  <c r="G17" i="17"/>
  <c r="J17" i="17" s="1"/>
  <c r="E17" i="17"/>
  <c r="G21" i="17"/>
  <c r="J21" i="17" s="1"/>
  <c r="E21" i="17"/>
  <c r="G25" i="17"/>
  <c r="J25" i="17" s="1"/>
  <c r="E25" i="17"/>
  <c r="G29" i="17"/>
  <c r="J29" i="17" s="1"/>
  <c r="E29" i="17"/>
  <c r="G33" i="17"/>
  <c r="J33" i="17" s="1"/>
  <c r="E33" i="17"/>
  <c r="G37" i="17"/>
  <c r="J37" i="17" s="1"/>
  <c r="E37" i="17"/>
  <c r="G41" i="17"/>
  <c r="J41" i="17" s="1"/>
  <c r="E41" i="17"/>
  <c r="G45" i="17"/>
  <c r="J45" i="17" s="1"/>
  <c r="E45" i="17"/>
  <c r="G49" i="17"/>
  <c r="J49" i="17" s="1"/>
  <c r="E49" i="17"/>
  <c r="G15" i="17"/>
  <c r="J15" i="17" s="1"/>
  <c r="E15" i="17"/>
  <c r="G31" i="17"/>
  <c r="J31" i="17" s="1"/>
  <c r="E31" i="17"/>
  <c r="G43" i="17"/>
  <c r="J43" i="17" s="1"/>
  <c r="E43" i="17"/>
  <c r="G14" i="17"/>
  <c r="J14" i="17" s="1"/>
  <c r="E14" i="17"/>
  <c r="G18" i="17"/>
  <c r="J18" i="17" s="1"/>
  <c r="E18" i="17"/>
  <c r="G22" i="17"/>
  <c r="J22" i="17" s="1"/>
  <c r="E22" i="17"/>
  <c r="G26" i="17"/>
  <c r="J26" i="17" s="1"/>
  <c r="E26" i="17"/>
  <c r="G30" i="17"/>
  <c r="J30" i="17" s="1"/>
  <c r="E30" i="17"/>
  <c r="G34" i="17"/>
  <c r="J34" i="17" s="1"/>
  <c r="E34" i="17"/>
  <c r="G38" i="17"/>
  <c r="J38" i="17" s="1"/>
  <c r="E38" i="17"/>
  <c r="G42" i="17"/>
  <c r="J42" i="17" s="1"/>
  <c r="E42" i="17"/>
  <c r="G46" i="17"/>
  <c r="J46" i="17" s="1"/>
  <c r="E46" i="17"/>
  <c r="G50" i="17"/>
  <c r="J50" i="17" s="1"/>
  <c r="E50" i="17"/>
  <c r="D4" i="16"/>
  <c r="E4" i="17" l="1"/>
  <c r="C47" i="16"/>
  <c r="G47" i="16" s="1"/>
  <c r="J47" i="16" s="1"/>
  <c r="C48" i="16"/>
  <c r="G48" i="16" s="1"/>
  <c r="J48" i="16" s="1"/>
  <c r="C49" i="16"/>
  <c r="C50" i="16"/>
  <c r="G50" i="16" s="1"/>
  <c r="J50" i="16" s="1"/>
  <c r="C51" i="16"/>
  <c r="G51" i="16" s="1"/>
  <c r="J51" i="16" s="1"/>
  <c r="C52" i="16"/>
  <c r="C53" i="16"/>
  <c r="C54" i="16"/>
  <c r="E53" i="16" l="1"/>
  <c r="G53" i="16"/>
  <c r="J53" i="16" s="1"/>
  <c r="E49" i="16"/>
  <c r="G49" i="16"/>
  <c r="J49" i="16" s="1"/>
  <c r="E48" i="16"/>
  <c r="E51" i="16"/>
  <c r="E47" i="16"/>
  <c r="E54" i="16"/>
  <c r="E50" i="16"/>
  <c r="C46" i="16"/>
  <c r="G46" i="16" s="1"/>
  <c r="J46" i="16" s="1"/>
  <c r="C45" i="16"/>
  <c r="G45" i="16" s="1"/>
  <c r="J45" i="16" s="1"/>
  <c r="C44" i="16"/>
  <c r="C43" i="16"/>
  <c r="C42" i="16"/>
  <c r="C41" i="16"/>
  <c r="G41" i="16" s="1"/>
  <c r="J41" i="16" s="1"/>
  <c r="C40" i="16"/>
  <c r="G40" i="16" s="1"/>
  <c r="J40" i="16" s="1"/>
  <c r="C39" i="16"/>
  <c r="G39" i="16" s="1"/>
  <c r="J39" i="16" s="1"/>
  <c r="C38" i="16"/>
  <c r="G38" i="16" s="1"/>
  <c r="J38" i="16" s="1"/>
  <c r="C37" i="16"/>
  <c r="G37" i="16" s="1"/>
  <c r="J37" i="16" s="1"/>
  <c r="C36" i="16"/>
  <c r="G36" i="16" s="1"/>
  <c r="J36" i="16" s="1"/>
  <c r="C35" i="16"/>
  <c r="G35" i="16" s="1"/>
  <c r="J35" i="16" s="1"/>
  <c r="C34" i="16"/>
  <c r="G34" i="16" s="1"/>
  <c r="J34" i="16" s="1"/>
  <c r="C33" i="16"/>
  <c r="G33" i="16" s="1"/>
  <c r="J33" i="16" s="1"/>
  <c r="C32" i="16"/>
  <c r="G32" i="16" s="1"/>
  <c r="J32" i="16" s="1"/>
  <c r="C31" i="16"/>
  <c r="G31" i="16" s="1"/>
  <c r="J31" i="16" s="1"/>
  <c r="C30" i="16"/>
  <c r="G30" i="16" s="1"/>
  <c r="J30" i="16" s="1"/>
  <c r="C29" i="16"/>
  <c r="G29" i="16" s="1"/>
  <c r="J29" i="16" s="1"/>
  <c r="C28" i="16"/>
  <c r="G28" i="16" s="1"/>
  <c r="J28" i="16" s="1"/>
  <c r="C27" i="16"/>
  <c r="G27" i="16" s="1"/>
  <c r="J27" i="16" s="1"/>
  <c r="C26" i="16"/>
  <c r="G26" i="16" s="1"/>
  <c r="J26" i="16" s="1"/>
  <c r="C25" i="16"/>
  <c r="G25" i="16" s="1"/>
  <c r="J25" i="16" s="1"/>
  <c r="C24" i="16"/>
  <c r="G24" i="16" s="1"/>
  <c r="J24" i="16" s="1"/>
  <c r="C23" i="16"/>
  <c r="G23" i="16" s="1"/>
  <c r="J23" i="16" s="1"/>
  <c r="C22" i="16"/>
  <c r="G22" i="16" s="1"/>
  <c r="J22" i="16" s="1"/>
  <c r="C21" i="16"/>
  <c r="G21" i="16" s="1"/>
  <c r="J21" i="16" s="1"/>
  <c r="C20" i="16"/>
  <c r="G20" i="16" s="1"/>
  <c r="J20" i="16" s="1"/>
  <c r="C19" i="16"/>
  <c r="G19" i="16" s="1"/>
  <c r="J19" i="16" s="1"/>
  <c r="C18" i="16"/>
  <c r="G18" i="16" s="1"/>
  <c r="J18" i="16" s="1"/>
  <c r="C17" i="16"/>
  <c r="G17" i="16" s="1"/>
  <c r="J17" i="16" s="1"/>
  <c r="C16" i="16"/>
  <c r="G16" i="16" s="1"/>
  <c r="J16" i="16" s="1"/>
  <c r="C15" i="16"/>
  <c r="G15" i="16" s="1"/>
  <c r="J15" i="16" s="1"/>
  <c r="C14" i="16"/>
  <c r="G14" i="16" s="1"/>
  <c r="J14" i="16" s="1"/>
  <c r="C13" i="16"/>
  <c r="G13" i="16" s="1"/>
  <c r="J13" i="16" s="1"/>
  <c r="C12" i="16"/>
  <c r="G12" i="16" s="1"/>
  <c r="J12" i="16" s="1"/>
  <c r="C11" i="16"/>
  <c r="G11" i="16" s="1"/>
  <c r="J11" i="16" s="1"/>
  <c r="C10" i="16"/>
  <c r="G10" i="16" s="1"/>
  <c r="J10" i="16" s="1"/>
  <c r="C9" i="16"/>
  <c r="G9" i="16" s="1"/>
  <c r="J9" i="16" s="1"/>
  <c r="C8" i="16"/>
  <c r="G8" i="16" s="1"/>
  <c r="J8" i="16" s="1"/>
  <c r="C7" i="16"/>
  <c r="C6" i="16"/>
  <c r="C5" i="16"/>
  <c r="B2" i="16"/>
  <c r="E44" i="16" l="1"/>
  <c r="G44" i="16"/>
  <c r="J44" i="16" s="1"/>
  <c r="E42" i="16"/>
  <c r="G42" i="16"/>
  <c r="J42" i="16" s="1"/>
  <c r="E43" i="16"/>
  <c r="G43" i="16"/>
  <c r="J43" i="16" s="1"/>
  <c r="E46" i="16"/>
  <c r="E45" i="16"/>
  <c r="E40" i="16"/>
  <c r="E36" i="16"/>
  <c r="E32" i="16"/>
  <c r="E28" i="16"/>
  <c r="E24" i="16"/>
  <c r="E20" i="16"/>
  <c r="E16" i="16"/>
  <c r="E12" i="16"/>
  <c r="E8" i="16"/>
  <c r="E39" i="16"/>
  <c r="E35" i="16"/>
  <c r="E31" i="16"/>
  <c r="E27" i="16"/>
  <c r="E23" i="16"/>
  <c r="E19" i="16"/>
  <c r="E15" i="16"/>
  <c r="E11" i="16"/>
  <c r="E38" i="16"/>
  <c r="E34" i="16"/>
  <c r="E30" i="16"/>
  <c r="E26" i="16"/>
  <c r="E22" i="16"/>
  <c r="E18" i="16"/>
  <c r="E14" i="16"/>
  <c r="E10" i="16"/>
  <c r="E41" i="16"/>
  <c r="E37" i="16"/>
  <c r="E33" i="16"/>
  <c r="E29" i="16"/>
  <c r="E25" i="16"/>
  <c r="E21" i="16"/>
  <c r="E17" i="16"/>
  <c r="E13" i="16"/>
  <c r="E9" i="16"/>
  <c r="C49" i="15"/>
  <c r="C48" i="15"/>
  <c r="C47" i="15"/>
  <c r="G47" i="15" s="1"/>
  <c r="C46" i="15"/>
  <c r="E46" i="15" s="1"/>
  <c r="C45" i="15"/>
  <c r="E45" i="15" s="1"/>
  <c r="C44" i="15"/>
  <c r="G44" i="15" s="1"/>
  <c r="C43" i="15"/>
  <c r="G43" i="15" s="1"/>
  <c r="C42" i="15"/>
  <c r="E42" i="15" s="1"/>
  <c r="C41" i="15"/>
  <c r="E41" i="15" s="1"/>
  <c r="C40" i="15"/>
  <c r="G40" i="15" s="1"/>
  <c r="C39" i="15"/>
  <c r="G39" i="15" s="1"/>
  <c r="C38" i="15"/>
  <c r="G38" i="15" s="1"/>
  <c r="C37" i="15"/>
  <c r="E37" i="15" s="1"/>
  <c r="C36" i="15"/>
  <c r="G36" i="15" s="1"/>
  <c r="C35" i="15"/>
  <c r="G35" i="15" s="1"/>
  <c r="C34" i="15"/>
  <c r="G34" i="15" s="1"/>
  <c r="C33" i="15"/>
  <c r="G33" i="15" s="1"/>
  <c r="C32" i="15"/>
  <c r="G32" i="15" s="1"/>
  <c r="C31" i="15"/>
  <c r="G31" i="15" s="1"/>
  <c r="C30" i="15"/>
  <c r="G30" i="15" s="1"/>
  <c r="C29" i="15"/>
  <c r="G29" i="15" s="1"/>
  <c r="C28" i="15"/>
  <c r="G28" i="15" s="1"/>
  <c r="C27" i="15"/>
  <c r="G27" i="15" s="1"/>
  <c r="C26" i="15"/>
  <c r="G26" i="15" s="1"/>
  <c r="C25" i="15"/>
  <c r="G25" i="15" s="1"/>
  <c r="C24" i="15"/>
  <c r="G24" i="15" s="1"/>
  <c r="C23" i="15"/>
  <c r="G23" i="15" s="1"/>
  <c r="C22" i="15"/>
  <c r="G22" i="15" s="1"/>
  <c r="C21" i="15"/>
  <c r="G21" i="15" s="1"/>
  <c r="C20" i="15"/>
  <c r="G20" i="15" s="1"/>
  <c r="C19" i="15"/>
  <c r="G19" i="15" s="1"/>
  <c r="C18" i="15"/>
  <c r="G18" i="15" s="1"/>
  <c r="C17" i="15"/>
  <c r="E17" i="15" s="1"/>
  <c r="C16" i="15"/>
  <c r="E16" i="15" s="1"/>
  <c r="C15" i="15"/>
  <c r="G15" i="15" s="1"/>
  <c r="C14" i="15"/>
  <c r="G14" i="15" s="1"/>
  <c r="C13" i="15"/>
  <c r="E13" i="15" s="1"/>
  <c r="C12" i="15"/>
  <c r="E12" i="15" s="1"/>
  <c r="C11" i="15"/>
  <c r="G11" i="15" s="1"/>
  <c r="C10" i="15"/>
  <c r="G10" i="15" s="1"/>
  <c r="C9" i="15"/>
  <c r="E9" i="15" s="1"/>
  <c r="C8" i="15"/>
  <c r="G8" i="15" s="1"/>
  <c r="C7" i="15"/>
  <c r="C6" i="15"/>
  <c r="C5" i="15"/>
  <c r="D4" i="15"/>
  <c r="B2" i="15"/>
  <c r="E4" i="16" l="1"/>
  <c r="E34" i="15"/>
  <c r="G12" i="15"/>
  <c r="E18" i="15"/>
  <c r="E36" i="15"/>
  <c r="G45" i="15"/>
  <c r="E8" i="15"/>
  <c r="E14" i="15"/>
  <c r="E26" i="15"/>
  <c r="E38" i="15"/>
  <c r="G41" i="15"/>
  <c r="G46" i="15"/>
  <c r="G16" i="15"/>
  <c r="E22" i="15"/>
  <c r="E28" i="15"/>
  <c r="E24" i="15"/>
  <c r="E32" i="15"/>
  <c r="G37" i="15"/>
  <c r="G13" i="15"/>
  <c r="G9" i="15"/>
  <c r="E20" i="15"/>
  <c r="G42" i="15"/>
  <c r="G17" i="15"/>
  <c r="E30" i="15"/>
  <c r="E40" i="15"/>
  <c r="E44" i="15"/>
  <c r="E11" i="15"/>
  <c r="E15" i="15"/>
  <c r="E19" i="15"/>
  <c r="E23" i="15"/>
  <c r="E27" i="15"/>
  <c r="E31" i="15"/>
  <c r="E35" i="15"/>
  <c r="E39" i="15"/>
  <c r="E43" i="15"/>
  <c r="E47" i="15"/>
  <c r="E10" i="15"/>
  <c r="E21" i="15"/>
  <c r="E25" i="15"/>
  <c r="E29" i="15"/>
  <c r="E33" i="15"/>
  <c r="C49" i="14"/>
  <c r="C48" i="14"/>
  <c r="C47" i="14"/>
  <c r="E47" i="14" s="1"/>
  <c r="C46" i="14"/>
  <c r="E46" i="14" s="1"/>
  <c r="C45" i="14"/>
  <c r="E45" i="14" s="1"/>
  <c r="C44" i="14"/>
  <c r="E44" i="14" s="1"/>
  <c r="C43" i="14"/>
  <c r="E43" i="14" s="1"/>
  <c r="C42" i="14"/>
  <c r="E42" i="14" s="1"/>
  <c r="C41" i="14"/>
  <c r="E41" i="14" s="1"/>
  <c r="C40" i="14"/>
  <c r="E40" i="14" s="1"/>
  <c r="C39" i="14"/>
  <c r="E39" i="14" s="1"/>
  <c r="C38" i="14"/>
  <c r="E38" i="14" s="1"/>
  <c r="C37" i="14"/>
  <c r="E37" i="14" s="1"/>
  <c r="C36" i="14"/>
  <c r="E36" i="14" s="1"/>
  <c r="C35" i="14"/>
  <c r="E35" i="14" s="1"/>
  <c r="C34" i="14"/>
  <c r="E34" i="14" s="1"/>
  <c r="C33" i="14"/>
  <c r="E33" i="14" s="1"/>
  <c r="C32" i="14"/>
  <c r="E32" i="14" s="1"/>
  <c r="C31" i="14"/>
  <c r="E31" i="14" s="1"/>
  <c r="C30" i="14"/>
  <c r="E30" i="14" s="1"/>
  <c r="C29" i="14"/>
  <c r="E29" i="14" s="1"/>
  <c r="C28" i="14"/>
  <c r="E28" i="14" s="1"/>
  <c r="C27" i="14"/>
  <c r="E27" i="14" s="1"/>
  <c r="C26" i="14"/>
  <c r="E26" i="14" s="1"/>
  <c r="C25" i="14"/>
  <c r="E25" i="14" s="1"/>
  <c r="C24" i="14"/>
  <c r="E24" i="14" s="1"/>
  <c r="C23" i="14"/>
  <c r="E23" i="14" s="1"/>
  <c r="C22" i="14"/>
  <c r="E22" i="14" s="1"/>
  <c r="C21" i="14"/>
  <c r="E21" i="14" s="1"/>
  <c r="C20" i="14"/>
  <c r="E20" i="14" s="1"/>
  <c r="C19" i="14"/>
  <c r="E19" i="14" s="1"/>
  <c r="C18" i="14"/>
  <c r="E18" i="14" s="1"/>
  <c r="C17" i="14"/>
  <c r="E17" i="14" s="1"/>
  <c r="C16" i="14"/>
  <c r="E16" i="14" s="1"/>
  <c r="C15" i="14"/>
  <c r="E15" i="14" s="1"/>
  <c r="C14" i="14"/>
  <c r="E14" i="14" s="1"/>
  <c r="C13" i="14"/>
  <c r="E13" i="14" s="1"/>
  <c r="C12" i="14"/>
  <c r="E12" i="14" s="1"/>
  <c r="C11" i="14"/>
  <c r="E11" i="14" s="1"/>
  <c r="C10" i="14"/>
  <c r="E10" i="14" s="1"/>
  <c r="C9" i="14"/>
  <c r="E9" i="14" s="1"/>
  <c r="C8" i="14"/>
  <c r="E8" i="14" s="1"/>
  <c r="C7" i="14"/>
  <c r="C6" i="14"/>
  <c r="C5" i="14"/>
  <c r="D4" i="14"/>
  <c r="B2" i="14"/>
  <c r="E4" i="15" l="1"/>
  <c r="E4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45" i="14"/>
  <c r="G46" i="14"/>
  <c r="G47" i="14"/>
  <c r="H48" i="13"/>
  <c r="H47" i="13"/>
  <c r="C48" i="13"/>
  <c r="C47" i="13"/>
  <c r="H46" i="13"/>
  <c r="C46" i="13"/>
  <c r="H45" i="13"/>
  <c r="C45" i="13"/>
  <c r="H44" i="13"/>
  <c r="C44" i="13"/>
  <c r="H43" i="13"/>
  <c r="C43" i="13"/>
  <c r="H42" i="13"/>
  <c r="C42" i="13"/>
  <c r="H41" i="13"/>
  <c r="C41" i="13"/>
  <c r="H40" i="13"/>
  <c r="C40" i="13"/>
  <c r="H39" i="13"/>
  <c r="C39" i="13"/>
  <c r="H38" i="13"/>
  <c r="C38" i="13"/>
  <c r="H37" i="13"/>
  <c r="C37" i="13"/>
  <c r="H36" i="13"/>
  <c r="C36" i="13"/>
  <c r="H35" i="13"/>
  <c r="C35" i="13"/>
  <c r="H34" i="13"/>
  <c r="C34" i="13"/>
  <c r="H33" i="13"/>
  <c r="C33" i="13"/>
  <c r="H32" i="13"/>
  <c r="C32" i="13"/>
  <c r="H31" i="13"/>
  <c r="C31" i="13"/>
  <c r="H30" i="13"/>
  <c r="C30" i="13"/>
  <c r="H29" i="13"/>
  <c r="C29" i="13"/>
  <c r="H28" i="13"/>
  <c r="C28" i="13"/>
  <c r="H27" i="13"/>
  <c r="C27" i="13"/>
  <c r="H26" i="13"/>
  <c r="C26" i="13"/>
  <c r="H25" i="13"/>
  <c r="C25" i="13"/>
  <c r="H24" i="13"/>
  <c r="C24" i="13"/>
  <c r="H23" i="13"/>
  <c r="C23" i="13"/>
  <c r="H22" i="13"/>
  <c r="C22" i="13"/>
  <c r="H21" i="13"/>
  <c r="C21" i="13"/>
  <c r="H20" i="13"/>
  <c r="C20" i="13"/>
  <c r="H19" i="13"/>
  <c r="C19" i="13"/>
  <c r="H18" i="13"/>
  <c r="C18" i="13"/>
  <c r="H17" i="13"/>
  <c r="C17" i="13"/>
  <c r="H16" i="13"/>
  <c r="C16" i="13"/>
  <c r="H15" i="13"/>
  <c r="C15" i="13"/>
  <c r="H14" i="13"/>
  <c r="C14" i="13"/>
  <c r="H13" i="13"/>
  <c r="C13" i="13"/>
  <c r="H12" i="13"/>
  <c r="C12" i="13"/>
  <c r="H11" i="13"/>
  <c r="C11" i="13"/>
  <c r="H10" i="13"/>
  <c r="C10" i="13"/>
  <c r="H9" i="13"/>
  <c r="C9" i="13"/>
  <c r="H8" i="13"/>
  <c r="C8" i="13"/>
  <c r="H7" i="13"/>
  <c r="C7" i="13"/>
  <c r="H6" i="13"/>
  <c r="C6" i="13"/>
  <c r="H5" i="13"/>
  <c r="C5" i="13"/>
  <c r="D4" i="13"/>
  <c r="B2" i="13"/>
  <c r="G8" i="13" l="1"/>
  <c r="G10" i="13"/>
  <c r="G47" i="13"/>
  <c r="E47" i="13"/>
  <c r="G12" i="13"/>
  <c r="G14" i="13"/>
  <c r="G16" i="13"/>
  <c r="G18" i="13"/>
  <c r="G22" i="13"/>
  <c r="G24" i="13"/>
  <c r="G26" i="13"/>
  <c r="G28" i="13"/>
  <c r="G30" i="13"/>
  <c r="G32" i="13"/>
  <c r="G34" i="13"/>
  <c r="G36" i="13"/>
  <c r="G38" i="13"/>
  <c r="G42" i="13"/>
  <c r="G44" i="13"/>
  <c r="G46" i="13"/>
  <c r="E8" i="13"/>
  <c r="G9" i="13"/>
  <c r="G11" i="13"/>
  <c r="G13" i="13"/>
  <c r="G15" i="13"/>
  <c r="G17" i="13"/>
  <c r="G19" i="13"/>
  <c r="G21" i="13"/>
  <c r="G23" i="13"/>
  <c r="G25" i="13"/>
  <c r="G27" i="13"/>
  <c r="G29" i="13"/>
  <c r="G31" i="13"/>
  <c r="G33" i="13"/>
  <c r="G35" i="13"/>
  <c r="G37" i="13"/>
  <c r="G39" i="13"/>
  <c r="G43" i="13"/>
  <c r="G45" i="13"/>
  <c r="G20" i="13"/>
  <c r="G41" i="13"/>
  <c r="G40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6" i="13"/>
  <c r="D4" i="12"/>
  <c r="H25" i="12"/>
  <c r="E4" i="13" l="1"/>
  <c r="C47" i="12"/>
  <c r="C46" i="12"/>
  <c r="C45" i="12"/>
  <c r="E45" i="12" s="1"/>
  <c r="C44" i="12"/>
  <c r="C43" i="12"/>
  <c r="E43" i="12" s="1"/>
  <c r="C42" i="12"/>
  <c r="E42" i="12" s="1"/>
  <c r="C41" i="12"/>
  <c r="E41" i="12" s="1"/>
  <c r="C40" i="12"/>
  <c r="E40" i="12" s="1"/>
  <c r="C39" i="12"/>
  <c r="E39" i="12" s="1"/>
  <c r="C38" i="12"/>
  <c r="E38" i="12" s="1"/>
  <c r="C37" i="12"/>
  <c r="E37" i="12" s="1"/>
  <c r="C36" i="12"/>
  <c r="E36" i="12" s="1"/>
  <c r="C35" i="12"/>
  <c r="E35" i="12" s="1"/>
  <c r="C34" i="12"/>
  <c r="E34" i="12" s="1"/>
  <c r="C33" i="12"/>
  <c r="E33" i="12" s="1"/>
  <c r="C32" i="12"/>
  <c r="E32" i="12" s="1"/>
  <c r="C31" i="12"/>
  <c r="E31" i="12" s="1"/>
  <c r="C30" i="12"/>
  <c r="E30" i="12" s="1"/>
  <c r="C29" i="12"/>
  <c r="E29" i="12" s="1"/>
  <c r="C28" i="12"/>
  <c r="E28" i="12" s="1"/>
  <c r="C27" i="12"/>
  <c r="E27" i="12" s="1"/>
  <c r="C26" i="12"/>
  <c r="E26" i="12" s="1"/>
  <c r="C25" i="12"/>
  <c r="E25" i="12" s="1"/>
  <c r="C24" i="12"/>
  <c r="E24" i="12" s="1"/>
  <c r="C23" i="12"/>
  <c r="E23" i="12" s="1"/>
  <c r="C22" i="12"/>
  <c r="E22" i="12" s="1"/>
  <c r="C21" i="12"/>
  <c r="E21" i="12" s="1"/>
  <c r="C20" i="12"/>
  <c r="E20" i="12" s="1"/>
  <c r="C19" i="12"/>
  <c r="E19" i="12" s="1"/>
  <c r="C18" i="12"/>
  <c r="E18" i="12" s="1"/>
  <c r="C17" i="12"/>
  <c r="E17" i="12" s="1"/>
  <c r="C16" i="12"/>
  <c r="C15" i="12"/>
  <c r="E15" i="12" s="1"/>
  <c r="C14" i="12"/>
  <c r="E14" i="12" s="1"/>
  <c r="C13" i="12"/>
  <c r="E13" i="12" s="1"/>
  <c r="C12" i="12"/>
  <c r="E12" i="12" s="1"/>
  <c r="C11" i="12"/>
  <c r="E11" i="12" s="1"/>
  <c r="C10" i="12"/>
  <c r="E10" i="12" s="1"/>
  <c r="C9" i="12"/>
  <c r="E9" i="12" s="1"/>
  <c r="C8" i="12"/>
  <c r="E8" i="12" s="1"/>
  <c r="C7" i="12"/>
  <c r="C6" i="12"/>
  <c r="C5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E46" i="12"/>
  <c r="B2" i="12"/>
  <c r="G30" i="12" l="1"/>
  <c r="G43" i="12"/>
  <c r="G20" i="12"/>
  <c r="G13" i="12"/>
  <c r="G26" i="12"/>
  <c r="G34" i="12"/>
  <c r="G38" i="12"/>
  <c r="G42" i="12"/>
  <c r="G46" i="12"/>
  <c r="G45" i="12"/>
  <c r="G41" i="12"/>
  <c r="G18" i="12"/>
  <c r="G22" i="12"/>
  <c r="G16" i="12"/>
  <c r="G24" i="12"/>
  <c r="G44" i="12"/>
  <c r="E16" i="12"/>
  <c r="E44" i="12"/>
  <c r="G11" i="12"/>
  <c r="G8" i="12"/>
  <c r="G12" i="12"/>
  <c r="G15" i="12"/>
  <c r="G19" i="12"/>
  <c r="G23" i="12"/>
  <c r="G27" i="12"/>
  <c r="G31" i="12"/>
  <c r="G35" i="12"/>
  <c r="G39" i="12"/>
  <c r="G10" i="12"/>
  <c r="G17" i="12"/>
  <c r="G21" i="12"/>
  <c r="G25" i="12"/>
  <c r="G29" i="12"/>
  <c r="G33" i="12"/>
  <c r="G37" i="12"/>
  <c r="G9" i="12"/>
  <c r="G28" i="12"/>
  <c r="G32" i="12"/>
  <c r="G36" i="12"/>
  <c r="G40" i="12"/>
  <c r="G14" i="12"/>
  <c r="H42" i="11"/>
  <c r="C41" i="11"/>
  <c r="H41" i="11"/>
  <c r="H40" i="11"/>
  <c r="C40" i="11"/>
  <c r="H39" i="11"/>
  <c r="C39" i="11"/>
  <c r="H38" i="11"/>
  <c r="C38" i="11"/>
  <c r="H37" i="11"/>
  <c r="C37" i="11"/>
  <c r="H36" i="11"/>
  <c r="C36" i="11"/>
  <c r="H35" i="11"/>
  <c r="C35" i="11"/>
  <c r="H34" i="11"/>
  <c r="C34" i="11"/>
  <c r="H33" i="11"/>
  <c r="C33" i="11"/>
  <c r="H32" i="11"/>
  <c r="C32" i="11"/>
  <c r="H31" i="11"/>
  <c r="C31" i="11"/>
  <c r="H30" i="11"/>
  <c r="C30" i="11"/>
  <c r="H29" i="11"/>
  <c r="C29" i="11"/>
  <c r="H28" i="11"/>
  <c r="C28" i="11"/>
  <c r="H27" i="11"/>
  <c r="C27" i="11"/>
  <c r="H26" i="11"/>
  <c r="C26" i="11"/>
  <c r="H25" i="11"/>
  <c r="C25" i="11"/>
  <c r="H24" i="11"/>
  <c r="C24" i="11"/>
  <c r="H23" i="11"/>
  <c r="C23" i="11"/>
  <c r="H22" i="11"/>
  <c r="C22" i="11"/>
  <c r="H21" i="11"/>
  <c r="C21" i="11"/>
  <c r="H20" i="11"/>
  <c r="C20" i="11"/>
  <c r="H19" i="11"/>
  <c r="C19" i="11"/>
  <c r="E19" i="11" s="1"/>
  <c r="H18" i="11"/>
  <c r="C18" i="11"/>
  <c r="H17" i="11"/>
  <c r="C17" i="11"/>
  <c r="H16" i="11"/>
  <c r="C16" i="11"/>
  <c r="H15" i="11"/>
  <c r="C15" i="11"/>
  <c r="H14" i="11"/>
  <c r="C14" i="11"/>
  <c r="E14" i="11" s="1"/>
  <c r="H13" i="11"/>
  <c r="C13" i="11"/>
  <c r="H12" i="11"/>
  <c r="C12" i="11"/>
  <c r="E12" i="11" s="1"/>
  <c r="H11" i="11"/>
  <c r="C11" i="11"/>
  <c r="H10" i="11"/>
  <c r="C10" i="11"/>
  <c r="E10" i="11" s="1"/>
  <c r="H9" i="11"/>
  <c r="C9" i="11"/>
  <c r="H8" i="11"/>
  <c r="C8" i="11"/>
  <c r="C7" i="11"/>
  <c r="H6" i="11"/>
  <c r="C6" i="11"/>
  <c r="H5" i="11"/>
  <c r="C5" i="11"/>
  <c r="B2" i="11"/>
  <c r="C41" i="10"/>
  <c r="C40" i="10"/>
  <c r="E40" i="10" s="1"/>
  <c r="H41" i="10"/>
  <c r="H40" i="10"/>
  <c r="C6" i="10"/>
  <c r="C7" i="10"/>
  <c r="C8" i="10"/>
  <c r="E8" i="10" s="1"/>
  <c r="C9" i="10"/>
  <c r="E9" i="10" s="1"/>
  <c r="C10" i="10"/>
  <c r="E10" i="10" s="1"/>
  <c r="C11" i="10"/>
  <c r="E11" i="10" s="1"/>
  <c r="C12" i="10"/>
  <c r="C13" i="10"/>
  <c r="C14" i="10"/>
  <c r="E14" i="10" s="1"/>
  <c r="C15" i="10"/>
  <c r="E15" i="10" s="1"/>
  <c r="C16" i="10"/>
  <c r="E16" i="10" s="1"/>
  <c r="C17" i="10"/>
  <c r="E17" i="10" s="1"/>
  <c r="C18" i="10"/>
  <c r="E18" i="10" s="1"/>
  <c r="C19" i="10"/>
  <c r="E19" i="10" s="1"/>
  <c r="C20" i="10"/>
  <c r="E20" i="10" s="1"/>
  <c r="C21" i="10"/>
  <c r="E21" i="10" s="1"/>
  <c r="C22" i="10"/>
  <c r="E22" i="10" s="1"/>
  <c r="C23" i="10"/>
  <c r="E23" i="10" s="1"/>
  <c r="C24" i="10"/>
  <c r="E24" i="10" s="1"/>
  <c r="C25" i="10"/>
  <c r="E25" i="10" s="1"/>
  <c r="C26" i="10"/>
  <c r="E26" i="10" s="1"/>
  <c r="C27" i="10"/>
  <c r="E27" i="10" s="1"/>
  <c r="C28" i="10"/>
  <c r="E28" i="10" s="1"/>
  <c r="C29" i="10"/>
  <c r="E29" i="10" s="1"/>
  <c r="C30" i="10"/>
  <c r="E30" i="10" s="1"/>
  <c r="C31" i="10"/>
  <c r="E31" i="10" s="1"/>
  <c r="C32" i="10"/>
  <c r="E32" i="10" s="1"/>
  <c r="C33" i="10"/>
  <c r="E33" i="10" s="1"/>
  <c r="C34" i="10"/>
  <c r="E34" i="10" s="1"/>
  <c r="C35" i="10"/>
  <c r="E35" i="10" s="1"/>
  <c r="C36" i="10"/>
  <c r="E36" i="10" s="1"/>
  <c r="C37" i="10"/>
  <c r="E37" i="10" s="1"/>
  <c r="C38" i="10"/>
  <c r="E38" i="10" s="1"/>
  <c r="C39" i="10"/>
  <c r="E39" i="10" s="1"/>
  <c r="E12" i="10"/>
  <c r="E13" i="10"/>
  <c r="B2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C5" i="10"/>
  <c r="J28" i="9"/>
  <c r="K28" i="9" s="1"/>
  <c r="H39" i="9"/>
  <c r="C39" i="9"/>
  <c r="H38" i="9"/>
  <c r="C38" i="9"/>
  <c r="H37" i="9"/>
  <c r="C37" i="9"/>
  <c r="E37" i="9" s="1"/>
  <c r="H36" i="9"/>
  <c r="C36" i="9"/>
  <c r="E36" i="9" s="1"/>
  <c r="H35" i="9"/>
  <c r="C35" i="9"/>
  <c r="E35" i="9" s="1"/>
  <c r="H34" i="9"/>
  <c r="C34" i="9"/>
  <c r="E34" i="9" s="1"/>
  <c r="H33" i="9"/>
  <c r="C33" i="9"/>
  <c r="E33" i="9" s="1"/>
  <c r="H32" i="9"/>
  <c r="C32" i="9"/>
  <c r="E32" i="9" s="1"/>
  <c r="H31" i="9"/>
  <c r="C31" i="9"/>
  <c r="E31" i="9" s="1"/>
  <c r="H30" i="9"/>
  <c r="C30" i="9"/>
  <c r="E30" i="9" s="1"/>
  <c r="H29" i="9"/>
  <c r="C29" i="9"/>
  <c r="E29" i="9" s="1"/>
  <c r="H28" i="9"/>
  <c r="C28" i="9"/>
  <c r="E28" i="9" s="1"/>
  <c r="H27" i="9"/>
  <c r="C27" i="9"/>
  <c r="E27" i="9" s="1"/>
  <c r="H26" i="9"/>
  <c r="C26" i="9"/>
  <c r="E26" i="9" s="1"/>
  <c r="H25" i="9"/>
  <c r="C25" i="9"/>
  <c r="E25" i="9" s="1"/>
  <c r="H24" i="9"/>
  <c r="C24" i="9"/>
  <c r="E24" i="9" s="1"/>
  <c r="H23" i="9"/>
  <c r="C23" i="9"/>
  <c r="E23" i="9" s="1"/>
  <c r="H22" i="9"/>
  <c r="C22" i="9"/>
  <c r="E22" i="9" s="1"/>
  <c r="H21" i="9"/>
  <c r="C21" i="9"/>
  <c r="E21" i="9" s="1"/>
  <c r="H20" i="9"/>
  <c r="C20" i="9"/>
  <c r="E20" i="9" s="1"/>
  <c r="H19" i="9"/>
  <c r="C19" i="9"/>
  <c r="E19" i="9" s="1"/>
  <c r="H18" i="9"/>
  <c r="C18" i="9"/>
  <c r="E18" i="9" s="1"/>
  <c r="H17" i="9"/>
  <c r="C17" i="9"/>
  <c r="E17" i="9" s="1"/>
  <c r="H16" i="9"/>
  <c r="C16" i="9"/>
  <c r="E16" i="9" s="1"/>
  <c r="H15" i="9"/>
  <c r="C15" i="9"/>
  <c r="E15" i="9" s="1"/>
  <c r="H14" i="9"/>
  <c r="C14" i="9"/>
  <c r="E14" i="9" s="1"/>
  <c r="H13" i="9"/>
  <c r="C13" i="9"/>
  <c r="E13" i="9" s="1"/>
  <c r="H12" i="9"/>
  <c r="C12" i="9"/>
  <c r="E12" i="9" s="1"/>
  <c r="H11" i="9"/>
  <c r="C11" i="9"/>
  <c r="E11" i="9" s="1"/>
  <c r="H10" i="9"/>
  <c r="C10" i="9"/>
  <c r="E10" i="9" s="1"/>
  <c r="H9" i="9"/>
  <c r="C9" i="9"/>
  <c r="E9" i="9" s="1"/>
  <c r="H8" i="9"/>
  <c r="C8" i="9"/>
  <c r="E8" i="9" s="1"/>
  <c r="H7" i="9"/>
  <c r="C7" i="9"/>
  <c r="H6" i="9"/>
  <c r="C6" i="9"/>
  <c r="H5" i="9"/>
  <c r="C5" i="9"/>
  <c r="E4" i="12" l="1"/>
  <c r="G41" i="11"/>
  <c r="G8" i="11"/>
  <c r="G40" i="11"/>
  <c r="G19" i="10"/>
  <c r="E40" i="11"/>
  <c r="G9" i="11"/>
  <c r="G11" i="11"/>
  <c r="G13" i="11"/>
  <c r="G15" i="11"/>
  <c r="G17" i="11"/>
  <c r="G21" i="11"/>
  <c r="G23" i="11"/>
  <c r="G25" i="11"/>
  <c r="G27" i="11"/>
  <c r="G29" i="11"/>
  <c r="G31" i="11"/>
  <c r="G33" i="11"/>
  <c r="G35" i="11"/>
  <c r="G37" i="11"/>
  <c r="G39" i="11"/>
  <c r="G16" i="11"/>
  <c r="G18" i="11"/>
  <c r="G20" i="11"/>
  <c r="G22" i="11"/>
  <c r="G24" i="11"/>
  <c r="G26" i="11"/>
  <c r="G28" i="11"/>
  <c r="G30" i="11"/>
  <c r="G32" i="11"/>
  <c r="G34" i="11"/>
  <c r="G36" i="11"/>
  <c r="G38" i="11"/>
  <c r="E8" i="11"/>
  <c r="E9" i="11"/>
  <c r="E11" i="11"/>
  <c r="E13" i="11"/>
  <c r="E15" i="11"/>
  <c r="E16" i="11"/>
  <c r="E17" i="11"/>
  <c r="E18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G10" i="11"/>
  <c r="G12" i="11"/>
  <c r="G14" i="11"/>
  <c r="G19" i="11"/>
  <c r="G39" i="10"/>
  <c r="G40" i="10"/>
  <c r="G22" i="10"/>
  <c r="E4" i="10"/>
  <c r="G8" i="10"/>
  <c r="G10" i="10"/>
  <c r="G18" i="10"/>
  <c r="G26" i="10"/>
  <c r="G15" i="10"/>
  <c r="G13" i="10"/>
  <c r="G16" i="10"/>
  <c r="G20" i="10"/>
  <c r="G24" i="10"/>
  <c r="G28" i="10"/>
  <c r="G23" i="10"/>
  <c r="G27" i="10"/>
  <c r="G9" i="10"/>
  <c r="G11" i="10"/>
  <c r="G17" i="10"/>
  <c r="G21" i="10"/>
  <c r="G25" i="10"/>
  <c r="G14" i="10"/>
  <c r="G12" i="10"/>
  <c r="G29" i="10"/>
  <c r="G30" i="10"/>
  <c r="G31" i="10"/>
  <c r="G32" i="10"/>
  <c r="G33" i="10"/>
  <c r="G34" i="10"/>
  <c r="G35" i="10"/>
  <c r="G36" i="10"/>
  <c r="G37" i="10"/>
  <c r="G38" i="10"/>
  <c r="G38" i="9"/>
  <c r="E38" i="9"/>
  <c r="E4" i="9" s="1"/>
  <c r="G9" i="9"/>
  <c r="G11" i="9"/>
  <c r="G13" i="9"/>
  <c r="G15" i="9"/>
  <c r="G17" i="9"/>
  <c r="G19" i="9"/>
  <c r="G21" i="9"/>
  <c r="G23" i="9"/>
  <c r="G27" i="9"/>
  <c r="G29" i="9"/>
  <c r="G31" i="9"/>
  <c r="G33" i="9"/>
  <c r="G37" i="9"/>
  <c r="G8" i="9"/>
  <c r="G10" i="9"/>
  <c r="G12" i="9"/>
  <c r="G14" i="9"/>
  <c r="G25" i="9"/>
  <c r="G16" i="9"/>
  <c r="G18" i="9"/>
  <c r="G20" i="9"/>
  <c r="G22" i="9"/>
  <c r="G24" i="9"/>
  <c r="G26" i="9"/>
  <c r="G28" i="9"/>
  <c r="G30" i="9"/>
  <c r="G32" i="9"/>
  <c r="G34" i="9"/>
  <c r="G36" i="9"/>
  <c r="G35" i="9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5" i="8"/>
  <c r="C6" i="8"/>
  <c r="C7" i="8"/>
  <c r="C8" i="8"/>
  <c r="E8" i="8" s="1"/>
  <c r="C9" i="8"/>
  <c r="E9" i="8" s="1"/>
  <c r="C10" i="8"/>
  <c r="E10" i="8" s="1"/>
  <c r="C11" i="8"/>
  <c r="E11" i="8" s="1"/>
  <c r="C12" i="8"/>
  <c r="E12" i="8" s="1"/>
  <c r="C13" i="8"/>
  <c r="E13" i="8" s="1"/>
  <c r="C14" i="8"/>
  <c r="E14" i="8" s="1"/>
  <c r="C15" i="8"/>
  <c r="E15" i="8" s="1"/>
  <c r="C16" i="8"/>
  <c r="E16" i="8" s="1"/>
  <c r="C17" i="8"/>
  <c r="E17" i="8" s="1"/>
  <c r="C18" i="8"/>
  <c r="E18" i="8" s="1"/>
  <c r="C19" i="8"/>
  <c r="E19" i="8" s="1"/>
  <c r="C20" i="8"/>
  <c r="E20" i="8" s="1"/>
  <c r="C21" i="8"/>
  <c r="E21" i="8" s="1"/>
  <c r="C22" i="8"/>
  <c r="E22" i="8" s="1"/>
  <c r="C23" i="8"/>
  <c r="E23" i="8" s="1"/>
  <c r="C24" i="8"/>
  <c r="E24" i="8" s="1"/>
  <c r="C25" i="8"/>
  <c r="C26" i="8"/>
  <c r="C27" i="8"/>
  <c r="E27" i="8" s="1"/>
  <c r="C28" i="8"/>
  <c r="E28" i="8" s="1"/>
  <c r="C29" i="8"/>
  <c r="E29" i="8" s="1"/>
  <c r="C30" i="8"/>
  <c r="E30" i="8" s="1"/>
  <c r="C31" i="8"/>
  <c r="E31" i="8" s="1"/>
  <c r="C32" i="8"/>
  <c r="E32" i="8" s="1"/>
  <c r="C33" i="8"/>
  <c r="E33" i="8" s="1"/>
  <c r="C34" i="8"/>
  <c r="E34" i="8" s="1"/>
  <c r="C35" i="8"/>
  <c r="E35" i="8" s="1"/>
  <c r="C36" i="8"/>
  <c r="E36" i="8" s="1"/>
  <c r="C37" i="8"/>
  <c r="C38" i="8"/>
  <c r="C5" i="8"/>
  <c r="E4" i="11" l="1"/>
  <c r="G37" i="8"/>
  <c r="E37" i="8"/>
  <c r="G25" i="8"/>
  <c r="E25" i="8"/>
  <c r="G11" i="8"/>
  <c r="G26" i="8"/>
  <c r="E26" i="8"/>
  <c r="G27" i="8"/>
  <c r="G35" i="8"/>
  <c r="G34" i="8"/>
  <c r="G9" i="8"/>
  <c r="G36" i="8"/>
  <c r="G33" i="8"/>
  <c r="G12" i="8"/>
  <c r="G8" i="8"/>
  <c r="G10" i="8"/>
  <c r="F26" i="6"/>
  <c r="F27" i="6"/>
  <c r="F28" i="6"/>
  <c r="F29" i="6"/>
  <c r="F34" i="6"/>
  <c r="F33" i="6"/>
  <c r="F32" i="6"/>
  <c r="F31" i="6"/>
  <c r="F30" i="6"/>
  <c r="E4" i="8" l="1"/>
  <c r="G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C4" i="6"/>
  <c r="C5" i="6"/>
  <c r="C6" i="6"/>
  <c r="C7" i="6"/>
  <c r="C8" i="6"/>
  <c r="C9" i="6"/>
  <c r="C11" i="6"/>
  <c r="C12" i="6"/>
  <c r="C13" i="6"/>
  <c r="C14" i="6"/>
  <c r="C15" i="6"/>
  <c r="C16" i="6"/>
  <c r="C17" i="6"/>
  <c r="C18" i="6"/>
  <c r="C19" i="6"/>
  <c r="C20" i="6"/>
  <c r="C21" i="6"/>
  <c r="C3" i="6"/>
  <c r="G3" i="6"/>
  <c r="F6" i="6" l="1"/>
  <c r="F4" i="6"/>
  <c r="F17" i="6"/>
  <c r="G23" i="8"/>
  <c r="G19" i="8"/>
  <c r="G15" i="8"/>
  <c r="G17" i="8"/>
  <c r="G29" i="8"/>
  <c r="G21" i="8"/>
  <c r="G31" i="8"/>
  <c r="G14" i="8"/>
  <c r="G16" i="8"/>
  <c r="G13" i="8"/>
  <c r="G24" i="8"/>
  <c r="G28" i="8"/>
  <c r="F21" i="6"/>
  <c r="F13" i="6"/>
  <c r="F9" i="6"/>
  <c r="F5" i="6"/>
  <c r="F16" i="6"/>
  <c r="F20" i="6"/>
  <c r="G30" i="8"/>
  <c r="F12" i="6"/>
  <c r="G22" i="8"/>
  <c r="F8" i="6"/>
  <c r="G18" i="8"/>
  <c r="F18" i="6"/>
  <c r="F14" i="6"/>
  <c r="F11" i="6"/>
  <c r="F7" i="6"/>
  <c r="F3" i="6"/>
  <c r="F15" i="6"/>
  <c r="F19" i="6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3" i="5"/>
  <c r="C4" i="5"/>
  <c r="F4" i="5" s="1"/>
  <c r="C5" i="5"/>
  <c r="F5" i="5" s="1"/>
  <c r="C6" i="5"/>
  <c r="F6" i="5" s="1"/>
  <c r="C7" i="5"/>
  <c r="F7" i="5" s="1"/>
  <c r="C8" i="5"/>
  <c r="F8" i="5" s="1"/>
  <c r="C9" i="5"/>
  <c r="F9" i="5" s="1"/>
  <c r="C11" i="5"/>
  <c r="C12" i="5"/>
  <c r="C13" i="5"/>
  <c r="C14" i="5"/>
  <c r="C15" i="5"/>
  <c r="C16" i="5"/>
  <c r="C17" i="5"/>
  <c r="C18" i="5"/>
  <c r="C19" i="5"/>
  <c r="C20" i="5"/>
  <c r="C21" i="5"/>
  <c r="C3" i="5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3" i="3"/>
  <c r="C3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3" i="1"/>
  <c r="F18" i="5" l="1"/>
  <c r="F21" i="5"/>
  <c r="F17" i="5"/>
  <c r="F13" i="5"/>
  <c r="F14" i="5"/>
  <c r="C22" i="6"/>
  <c r="F16" i="5"/>
  <c r="C10" i="6"/>
  <c r="F19" i="5"/>
  <c r="F15" i="5"/>
  <c r="F11" i="5"/>
  <c r="F20" i="5"/>
  <c r="F12" i="5"/>
  <c r="F3" i="5"/>
  <c r="C22" i="5"/>
  <c r="F22" i="5" s="1"/>
  <c r="C10" i="5"/>
  <c r="F10" i="5" s="1"/>
  <c r="F10" i="6" l="1"/>
  <c r="G20" i="8"/>
  <c r="F22" i="6"/>
  <c r="G32" i="8"/>
</calcChain>
</file>

<file path=xl/sharedStrings.xml><?xml version="1.0" encoding="utf-8"?>
<sst xmlns="http://schemas.openxmlformats.org/spreadsheetml/2006/main" count="2794" uniqueCount="207">
  <si>
    <t>Название товара</t>
  </si>
  <si>
    <t>Остаток</t>
  </si>
  <si>
    <t>Резерв</t>
  </si>
  <si>
    <t>Ожидание</t>
  </si>
  <si>
    <t>Ед. изм.</t>
  </si>
  <si>
    <t>Труба б/у 108х5</t>
  </si>
  <si>
    <t>м</t>
  </si>
  <si>
    <t>Труба б/у 114х3,5</t>
  </si>
  <si>
    <t>Труба б/у 114х4,5</t>
  </si>
  <si>
    <t>Труба б/у 114х6</t>
  </si>
  <si>
    <t>Труба б/у 114х8</t>
  </si>
  <si>
    <t>Труба б/у 159х5</t>
  </si>
  <si>
    <t>Труба б/у 159х8</t>
  </si>
  <si>
    <t>Труба б/у 219х8,5</t>
  </si>
  <si>
    <t>Труба б/у 273х10</t>
  </si>
  <si>
    <t>Труба б/у 273х4</t>
  </si>
  <si>
    <t>Труба б/у 273х5</t>
  </si>
  <si>
    <t>Труба б/у 325х8</t>
  </si>
  <si>
    <t>Труба б/у 426х4,5</t>
  </si>
  <si>
    <t>Труба б/у 426х7</t>
  </si>
  <si>
    <t>Труба б/у 530х7</t>
  </si>
  <si>
    <t>Труба б/у 530х7,5</t>
  </si>
  <si>
    <t>Труба б/у 630х8</t>
  </si>
  <si>
    <t>Труба б/у 73х5,5</t>
  </si>
  <si>
    <t>Цена продажи, руб.</t>
  </si>
  <si>
    <t>Вес, в кг /м</t>
  </si>
  <si>
    <t>Доступно, м</t>
  </si>
  <si>
    <t>Труба б/у - 108х5</t>
  </si>
  <si>
    <t>Труба б/у - 114х4,5</t>
  </si>
  <si>
    <t>Труба б/у - 114х6</t>
  </si>
  <si>
    <t>Труба б/у - 168х6</t>
  </si>
  <si>
    <t>Труба б/у - 219х8,5</t>
  </si>
  <si>
    <t>Труба б/у 168х6</t>
  </si>
  <si>
    <t>Труба б/у 89х6,5</t>
  </si>
  <si>
    <t>Цена продажи, руб./м</t>
  </si>
  <si>
    <t>Цена продажи, руб./тонна</t>
  </si>
  <si>
    <t>Колонна (швеллер) 2000х180х10</t>
  </si>
  <si>
    <t>Колонна (швеллер) 3000х100х10</t>
  </si>
  <si>
    <t>Ложемент для трубы 1420</t>
  </si>
  <si>
    <t>Профильная труба 200х200х4</t>
  </si>
  <si>
    <t>Профильная труба 200х200х5</t>
  </si>
  <si>
    <t>Профильная труба 220х220х6</t>
  </si>
  <si>
    <t>Профильная труба 40х60х3</t>
  </si>
  <si>
    <t>шт</t>
  </si>
  <si>
    <t>Труба новая 102х3</t>
  </si>
  <si>
    <t>Труба новая 102х4</t>
  </si>
  <si>
    <t>Труба новая 40х1,5</t>
  </si>
  <si>
    <t>Труба новая 52х3,5</t>
  </si>
  <si>
    <t>Труба новая 89х4</t>
  </si>
  <si>
    <t>Труба новая (чугун) 500х20</t>
  </si>
  <si>
    <t>-</t>
  </si>
  <si>
    <t>т.: 38-84-90</t>
  </si>
  <si>
    <t>Профильная труба 40х20х1,5</t>
  </si>
  <si>
    <t>Доступно, кг</t>
  </si>
  <si>
    <t>Остатки на 12.07.2021</t>
  </si>
  <si>
    <t>Остатки на 08.07.2021</t>
  </si>
  <si>
    <t>Профильная труба 40х20х1,0</t>
  </si>
  <si>
    <t>Профильная труба 200х200х4,0</t>
  </si>
  <si>
    <t>Профильная труба 200х200х5,0</t>
  </si>
  <si>
    <t>Профильная труба 220х220х6,0</t>
  </si>
  <si>
    <t>Профильная труба 40х60х3,0</t>
  </si>
  <si>
    <t>Труба б/у 108х5,0</t>
  </si>
  <si>
    <t>Труба б/у 114х6,0</t>
  </si>
  <si>
    <t>Труба б/у 114х8,0</t>
  </si>
  <si>
    <t>Труба б/у 159х5,0</t>
  </si>
  <si>
    <t>Труба б/у 159х8,0</t>
  </si>
  <si>
    <t>Труба б/у 168х6,0</t>
  </si>
  <si>
    <t>Труба б/у 273х10,0</t>
  </si>
  <si>
    <t>Труба б/у 273х4,0</t>
  </si>
  <si>
    <t>Труба б/у 273х5,0</t>
  </si>
  <si>
    <t>Труба б/у 325х8,0</t>
  </si>
  <si>
    <t>Труба б/у 426х7,0</t>
  </si>
  <si>
    <t>Труба б/у 530х7,0</t>
  </si>
  <si>
    <t>Труба б/у 630х8,0</t>
  </si>
  <si>
    <t>Труба новая 102х3,0</t>
  </si>
  <si>
    <t>Труба новая 102х4,0</t>
  </si>
  <si>
    <t>Труба новая 89х4,0</t>
  </si>
  <si>
    <t>Труба б/у 530х8,0</t>
  </si>
  <si>
    <t>Труба б/у 60х5,0</t>
  </si>
  <si>
    <t>Профильная труба 20х20х1,5</t>
  </si>
  <si>
    <t>Труба новая (чугун) 350х20</t>
  </si>
  <si>
    <t>Профильная труба 100х100х5,0</t>
  </si>
  <si>
    <t>Профильная труба 140х140х4,0</t>
  </si>
  <si>
    <t>Профильная труба 140х80х4,0</t>
  </si>
  <si>
    <t>Профильная труба 200х200х6</t>
  </si>
  <si>
    <t>Профлист 2,0х1,2 С-8 Цвет: Шоколад</t>
  </si>
  <si>
    <t>Труба б/у 325х5,0</t>
  </si>
  <si>
    <t>Профильная труба 200х200х6,0</t>
  </si>
  <si>
    <t>Профильная труба 40х40х3,0</t>
  </si>
  <si>
    <t>Швеллер 140х60х5</t>
  </si>
  <si>
    <t>Труба ППУ 273х7,0</t>
  </si>
  <si>
    <t>Труба б/у 1020х9,5</t>
  </si>
  <si>
    <t>Труба б/у 146х7,5</t>
  </si>
  <si>
    <t>Труба б/у 219х10,0</t>
  </si>
  <si>
    <t>Цена продажи ОПТ (от 10т)</t>
  </si>
  <si>
    <t>Труба б/у 1020х12</t>
  </si>
  <si>
    <t>Профильная труба 80х80х4,0</t>
  </si>
  <si>
    <t>Труба б/у 325х7,0</t>
  </si>
  <si>
    <t>ЦТБ ПРАЙС на 17.08.21</t>
  </si>
  <si>
    <t>Труба б/у 720х10,0</t>
  </si>
  <si>
    <t>Труба б/у 720х9,0</t>
  </si>
  <si>
    <t>Труба б/у 120х3,5</t>
  </si>
  <si>
    <t>Труба б/у 159х7,5</t>
  </si>
  <si>
    <t>Труба б/у 168х4,0</t>
  </si>
  <si>
    <t>Трубы б/у - хорошего качества 
Режем под любой размер - бесплатно
Организовываем доставку до вашего региона - бесплатно
Расчет: Наличные, Безналичные, Перевод, Терминал
Отгрузка: г. Тюмень ул. Чекистов 38/2 и ул. Старый Тобольский тракт 3 км
Цена указана за метр!
Так же в наличии на 24.08.21:
- Труба 60х5,0 - 300 руб.
- Труба 73х5,5 - 350 руб.
- Труба 89х6,5 - 550 руб.
- Труба б/у 114х4,5 - 540 руб.
- Труба б/у 120х3,5 - 500 руб.
- Труба б/у 146х7,5 - 1 150 руб.
- Труба б/у 159х5,0 - 850 руб.
- Труба б/у 168х4,0 - 800 руб.
- Труба б/у 219х10,0 - 2 330 руб.
- Труба б/у 273х4,0 - 1600 руб.
- Труба б/у 325х5,0 - 1 950 руб.
- Труба б/у 426х7,0 - 2 900 руб.
- Труба б/у 530х8,0 - 4 600 руб.
- Труба б/у 630х8,0 - 5 500 руб.
- Труба б/у 720х9,0 - 7 200 руб.
- Труба б/у 720х10,0 - 8 000 руб.
- Труба б/у 1020х9,5 - 11 600 руб.
- Труба б/у 1020х12 - 14 600 руб.
Трубы указаны не все, звоните!</t>
  </si>
  <si>
    <t>Труба б/у 273х7,0</t>
  </si>
  <si>
    <t>Труба б/у 426х8,0</t>
  </si>
  <si>
    <t>Труба б/у 530х5,0</t>
  </si>
  <si>
    <t>Труба б/у 530х6,0</t>
  </si>
  <si>
    <t>Качество</t>
  </si>
  <si>
    <t>ПШ/СШ, Вода</t>
  </si>
  <si>
    <t>СШ, Вода</t>
  </si>
  <si>
    <t>ЦТ, Нефть</t>
  </si>
  <si>
    <t>ЦТ, Вода</t>
  </si>
  <si>
    <t>МШ, Вода</t>
  </si>
  <si>
    <t>ПШ, Пар</t>
  </si>
  <si>
    <t>Труба 168х5,0</t>
  </si>
  <si>
    <t>Труба 168х8,0</t>
  </si>
  <si>
    <t>Труба 219х14,0</t>
  </si>
  <si>
    <t>Труба 219х5,0</t>
  </si>
  <si>
    <t>Труба 1020х12</t>
  </si>
  <si>
    <t>Труба 1020х9,5</t>
  </si>
  <si>
    <t>Труба 108х5,0</t>
  </si>
  <si>
    <t>Труба 114х3,5</t>
  </si>
  <si>
    <t>Труба 114х4,5</t>
  </si>
  <si>
    <t>Труба 114х6,0</t>
  </si>
  <si>
    <t>Труба 114х8,0</t>
  </si>
  <si>
    <t>Труба 120х3,5</t>
  </si>
  <si>
    <t>Труба 146х7,5</t>
  </si>
  <si>
    <t>Труба 159х5,0</t>
  </si>
  <si>
    <t>Труба 159х7,5</t>
  </si>
  <si>
    <t>Труба 159х8,0</t>
  </si>
  <si>
    <t>Труба 168х4,0</t>
  </si>
  <si>
    <t>Труба 168х6,0</t>
  </si>
  <si>
    <t>Труба 219х10,0</t>
  </si>
  <si>
    <t>Труба 219х8,5</t>
  </si>
  <si>
    <t>Труба 273х10,0</t>
  </si>
  <si>
    <t>Труба 273х4,0</t>
  </si>
  <si>
    <t>Труба 273х5,0</t>
  </si>
  <si>
    <t>Труба 273х7,0</t>
  </si>
  <si>
    <t>Труба 325х5,0</t>
  </si>
  <si>
    <t>Труба 325х7,0</t>
  </si>
  <si>
    <t>Труба 325х8,0</t>
  </si>
  <si>
    <t>Труба 426х4,5</t>
  </si>
  <si>
    <t>Труба 426х7,0</t>
  </si>
  <si>
    <t>Труба 530х5,0</t>
  </si>
  <si>
    <t>Труба 530х6,0</t>
  </si>
  <si>
    <t>Труба 530х7,0</t>
  </si>
  <si>
    <t>Труба 530х7,5</t>
  </si>
  <si>
    <t>Труба 530х8,0</t>
  </si>
  <si>
    <t>Труба 60х5,0</t>
  </si>
  <si>
    <t>Труба 630х8,0</t>
  </si>
  <si>
    <t>Труба 720х10,0</t>
  </si>
  <si>
    <t>Труба 720х9,0</t>
  </si>
  <si>
    <t>Труба 73х5,5</t>
  </si>
  <si>
    <t>Труба 73х5,5 опт</t>
  </si>
  <si>
    <t>Труба 89х6,5</t>
  </si>
  <si>
    <t>Труба 426х8,0</t>
  </si>
  <si>
    <t>Труба 219х8,0</t>
  </si>
  <si>
    <t>Труба 1020х15,7</t>
  </si>
  <si>
    <t>Труба 1420х15,7</t>
  </si>
  <si>
    <t>Труба 530х13,0</t>
  </si>
  <si>
    <t>Труба 530х13,5</t>
  </si>
  <si>
    <t>Труба 720х8,0</t>
  </si>
  <si>
    <t>Труба 720х8,5</t>
  </si>
  <si>
    <t>Труба 820х9,0</t>
  </si>
  <si>
    <t>Труба 1020х22,0</t>
  </si>
  <si>
    <t>Труба 168х4,5</t>
  </si>
  <si>
    <t>Труба 325х10,0</t>
  </si>
  <si>
    <t>Труба 426х7,5</t>
  </si>
  <si>
    <t>Труба 426х9,0</t>
  </si>
  <si>
    <t>Труба 273х6,0</t>
  </si>
  <si>
    <t>Труба 168х15,0</t>
  </si>
  <si>
    <t>Труба 426х11,0</t>
  </si>
  <si>
    <t>Труба 1420х18,7</t>
  </si>
  <si>
    <t>Труба 55х3,5</t>
  </si>
  <si>
    <t>Труба 114х5,0</t>
  </si>
  <si>
    <t>Труба 325х8,5</t>
  </si>
  <si>
    <t>Труба 630х7,5</t>
  </si>
  <si>
    <t>Труба 720х7,5</t>
  </si>
  <si>
    <t>Труба 114х4,0</t>
  </si>
  <si>
    <t>Труба 140х4,0</t>
  </si>
  <si>
    <t>Труба 1020х10,0</t>
  </si>
  <si>
    <t>Труба лежалая 325х5,0</t>
  </si>
  <si>
    <t>Труба восстановленная 530х8,0</t>
  </si>
  <si>
    <t>Труба 426х5,0</t>
  </si>
  <si>
    <t>Труба 1220х15,0</t>
  </si>
  <si>
    <t>Труба 630х8,5</t>
  </si>
  <si>
    <t>Труба 630х9,0</t>
  </si>
  <si>
    <t>Труба 630х10,0</t>
  </si>
  <si>
    <t>Труба 159х6,0</t>
  </si>
  <si>
    <t>Труба 34х3,0</t>
  </si>
  <si>
    <t>Труба 146х8,0</t>
  </si>
  <si>
    <t>Труба 245х10,0</t>
  </si>
  <si>
    <t>Труба 325х6,0</t>
  </si>
  <si>
    <t>Труба 426х6,0</t>
  </si>
  <si>
    <t>Труба 89х10,0</t>
  </si>
  <si>
    <t>Труба 630х9,5</t>
  </si>
  <si>
    <t>Труба 114х5,5</t>
  </si>
  <si>
    <t>Доступно, Тн</t>
  </si>
  <si>
    <t xml:space="preserve">Труба 114х8,0 </t>
  </si>
  <si>
    <t>Труба восстановленная 325х5,0</t>
  </si>
  <si>
    <t>Труба 377х6,0</t>
  </si>
  <si>
    <t>Труба лежалая 530х8,0</t>
  </si>
  <si>
    <t>Труба лежалая 426х7,0</t>
  </si>
  <si>
    <t>Труба восстановленная 720х8-10</t>
  </si>
  <si>
    <t>Труба лежалая 720х8,0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</si>
</sst>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_-* #,##0\ _₽_-;\-* #,##0\ _₽_-;_-* &quot;-&quot;??\ _₽_-;_-@_-"/>
    <numFmt numFmtId="165" formatCode="0.0"/>
    <numFmt numFmtId="166" formatCode="_-* #,##0.0\ _₽_-;\-* #,##0.0\ _₽_-;_-* &quot;-&quot;??\ _₽_-;_-@_-"/>
    <numFmt numFmtId="167" formatCode="_-* #,##0.000\ _₽_-;\-* #,##0.000\ _₽_-;_-* &quot;-&quot;?\ _₽_-;_-@_-"/>
    <numFmt numFmtId="168" formatCode="_-* #,##0.000\ _₽_-;\-* #,##0.000\ _₽_-;_-* &quot;-&quot;??\ _₽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scheme val="minor"/>
    </font>
    <font>
      <b/>
      <sz val="10"/>
      <color theme="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b/>
      <sz val="24"/>
      <color theme="5" tint="-0.499984740745262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5" tint="-0.499984740745262"/>
      </left>
      <right style="medium">
        <color theme="5" tint="-0.499984740745262"/>
      </right>
      <top style="medium">
        <color theme="5" tint="-0.499984740745262"/>
      </top>
      <bottom style="medium">
        <color theme="5" tint="-0.499984740745262"/>
      </bottom>
      <diagonal/>
    </border>
    <border>
      <left style="medium">
        <color theme="5" tint="-0.499984740745262"/>
      </left>
      <right style="thin">
        <color theme="0"/>
      </right>
      <top style="medium">
        <color theme="5" tint="-0.499984740745262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theme="5" tint="-0.499984740745262"/>
      </top>
      <bottom style="thin">
        <color indexed="64"/>
      </bottom>
      <diagonal/>
    </border>
    <border>
      <left style="thin">
        <color theme="0"/>
      </left>
      <right style="medium">
        <color theme="5" tint="-0.499984740745262"/>
      </right>
      <top style="medium">
        <color theme="5" tint="-0.499984740745262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1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0" borderId="1" xfId="1" applyNumberFormat="1" applyFont="1" applyBorder="1" applyAlignment="1">
      <alignment vertical="center"/>
    </xf>
    <xf numFmtId="0" fontId="0" fillId="0" borderId="0" xfId="0"/>
    <xf numFmtId="0" fontId="0" fillId="0" borderId="0" xfId="0"/>
    <xf numFmtId="0" fontId="3" fillId="0" borderId="1" xfId="0" applyFont="1" applyBorder="1" applyAlignment="1">
      <alignment horizontal="center"/>
    </xf>
    <xf numFmtId="164" fontId="3" fillId="0" borderId="1" xfId="1" applyNumberFormat="1" applyFont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64" fontId="4" fillId="0" borderId="1" xfId="1" applyNumberFormat="1" applyFont="1" applyBorder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1" fontId="3" fillId="0" borderId="1" xfId="1" applyNumberFormat="1" applyFont="1" applyBorder="1" applyAlignment="1">
      <alignment horizontal="center" vertical="center"/>
    </xf>
    <xf numFmtId="164" fontId="5" fillId="0" borderId="1" xfId="1" applyNumberFormat="1" applyFont="1" applyBorder="1" applyAlignment="1">
      <alignment vertical="center"/>
    </xf>
    <xf numFmtId="0" fontId="5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/>
    <xf numFmtId="0" fontId="7" fillId="0" borderId="1" xfId="0" applyFont="1" applyBorder="1" applyAlignment="1">
      <alignment horizontal="center"/>
    </xf>
    <xf numFmtId="1" fontId="7" fillId="0" borderId="1" xfId="1" applyNumberFormat="1" applyFont="1" applyBorder="1" applyAlignment="1">
      <alignment horizontal="center" vertical="center"/>
    </xf>
    <xf numFmtId="164" fontId="7" fillId="0" borderId="1" xfId="1" applyNumberFormat="1" applyFont="1" applyBorder="1" applyAlignment="1">
      <alignment vertical="center"/>
    </xf>
    <xf numFmtId="164" fontId="7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8" fillId="0" borderId="1" xfId="1" applyNumberFormat="1" applyFont="1" applyBorder="1" applyAlignment="1">
      <alignment horizontal="center" vertical="center"/>
    </xf>
    <xf numFmtId="164" fontId="8" fillId="0" borderId="1" xfId="1" applyNumberFormat="1" applyFont="1" applyBorder="1" applyAlignment="1">
      <alignment vertical="center"/>
    </xf>
    <xf numFmtId="164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3" borderId="2" xfId="0" applyFont="1" applyFill="1" applyBorder="1"/>
    <xf numFmtId="0" fontId="9" fillId="0" borderId="0" xfId="0" applyFont="1" applyAlignment="1">
      <alignment horizontal="left" vertical="center"/>
    </xf>
    <xf numFmtId="165" fontId="7" fillId="0" borderId="1" xfId="1" applyNumberFormat="1" applyFont="1" applyBorder="1" applyAlignment="1">
      <alignment horizontal="center" vertical="center"/>
    </xf>
    <xf numFmtId="165" fontId="7" fillId="4" borderId="1" xfId="1" applyNumberFormat="1" applyFont="1" applyFill="1" applyBorder="1" applyAlignment="1">
      <alignment horizontal="center" vertical="center"/>
    </xf>
    <xf numFmtId="164" fontId="7" fillId="4" borderId="1" xfId="1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horizontal="center"/>
    </xf>
    <xf numFmtId="164" fontId="7" fillId="4" borderId="1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164" fontId="11" fillId="5" borderId="1" xfId="0" applyNumberFormat="1" applyFont="1" applyFill="1" applyBorder="1" applyAlignment="1">
      <alignment horizontal="center" vertical="center"/>
    </xf>
    <xf numFmtId="0" fontId="10" fillId="0" borderId="0" xfId="0" applyFont="1"/>
    <xf numFmtId="0" fontId="10" fillId="4" borderId="1" xfId="0" applyFont="1" applyFill="1" applyBorder="1" applyAlignment="1">
      <alignment horizontal="left" vertical="center" indent="1"/>
    </xf>
    <xf numFmtId="0" fontId="10" fillId="0" borderId="1" xfId="0" applyFont="1" applyBorder="1" applyAlignment="1">
      <alignment horizontal="left" vertical="center" indent="1"/>
    </xf>
    <xf numFmtId="0" fontId="11" fillId="0" borderId="1" xfId="0" applyFont="1" applyBorder="1" applyAlignment="1">
      <alignment horizontal="left" vertical="center" indent="1"/>
    </xf>
    <xf numFmtId="164" fontId="10" fillId="4" borderId="1" xfId="1" applyNumberFormat="1" applyFont="1" applyFill="1" applyBorder="1" applyAlignment="1">
      <alignment vertical="center"/>
    </xf>
    <xf numFmtId="164" fontId="10" fillId="0" borderId="1" xfId="1" applyNumberFormat="1" applyFont="1" applyBorder="1" applyAlignment="1">
      <alignment vertical="center"/>
    </xf>
    <xf numFmtId="164" fontId="11" fillId="0" borderId="1" xfId="1" applyNumberFormat="1" applyFont="1" applyBorder="1" applyAlignment="1">
      <alignment vertical="center"/>
    </xf>
    <xf numFmtId="164" fontId="10" fillId="5" borderId="1" xfId="1" applyNumberFormat="1" applyFont="1" applyFill="1" applyBorder="1" applyAlignment="1">
      <alignment horizontal="center" vertical="center"/>
    </xf>
    <xf numFmtId="164" fontId="7" fillId="0" borderId="1" xfId="1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164" fontId="7" fillId="0" borderId="0" xfId="1" applyNumberFormat="1" applyFont="1"/>
    <xf numFmtId="164" fontId="6" fillId="2" borderId="4" xfId="1" applyNumberFormat="1" applyFont="1" applyFill="1" applyBorder="1" applyAlignment="1">
      <alignment horizontal="center" vertical="center" wrapText="1"/>
    </xf>
    <xf numFmtId="164" fontId="7" fillId="4" borderId="1" xfId="1" applyNumberFormat="1" applyFont="1" applyFill="1" applyBorder="1" applyAlignment="1">
      <alignment horizontal="center" vertical="center"/>
    </xf>
    <xf numFmtId="164" fontId="7" fillId="0" borderId="1" xfId="1" applyNumberFormat="1" applyFont="1" applyBorder="1" applyAlignment="1">
      <alignment horizontal="center" vertical="center"/>
    </xf>
    <xf numFmtId="167" fontId="7" fillId="0" borderId="0" xfId="0" applyNumberFormat="1" applyFont="1"/>
    <xf numFmtId="0" fontId="12" fillId="0" borderId="0" xfId="0" applyFont="1" applyAlignment="1">
      <alignment vertical="top" wrapText="1"/>
    </xf>
    <xf numFmtId="0" fontId="13" fillId="0" borderId="0" xfId="0" applyFont="1"/>
    <xf numFmtId="0" fontId="14" fillId="0" borderId="0" xfId="0" applyFont="1"/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/>
    </xf>
    <xf numFmtId="164" fontId="13" fillId="5" borderId="1" xfId="1" applyNumberFormat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left" vertical="center" indent="1"/>
    </xf>
    <xf numFmtId="165" fontId="14" fillId="4" borderId="1" xfId="1" applyNumberFormat="1" applyFont="1" applyFill="1" applyBorder="1" applyAlignment="1">
      <alignment horizontal="center" vertical="center"/>
    </xf>
    <xf numFmtId="164" fontId="13" fillId="4" borderId="1" xfId="1" applyNumberFormat="1" applyFont="1" applyFill="1" applyBorder="1" applyAlignment="1">
      <alignment vertical="center"/>
    </xf>
    <xf numFmtId="164" fontId="14" fillId="4" borderId="1" xfId="1" applyNumberFormat="1" applyFont="1" applyFill="1" applyBorder="1" applyAlignment="1">
      <alignment vertical="center"/>
    </xf>
    <xf numFmtId="0" fontId="14" fillId="4" borderId="1" xfId="0" applyFont="1" applyFill="1" applyBorder="1" applyAlignment="1">
      <alignment horizontal="center"/>
    </xf>
    <xf numFmtId="164" fontId="14" fillId="4" borderId="1" xfId="0" applyNumberFormat="1" applyFont="1" applyFill="1" applyBorder="1" applyAlignment="1">
      <alignment horizontal="center"/>
    </xf>
    <xf numFmtId="0" fontId="13" fillId="0" borderId="1" xfId="0" applyFont="1" applyBorder="1" applyAlignment="1">
      <alignment horizontal="left" vertical="center" indent="1"/>
    </xf>
    <xf numFmtId="165" fontId="14" fillId="0" borderId="1" xfId="1" applyNumberFormat="1" applyFont="1" applyBorder="1" applyAlignment="1">
      <alignment horizontal="center" vertical="center"/>
    </xf>
    <xf numFmtId="164" fontId="13" fillId="0" borderId="1" xfId="1" applyNumberFormat="1" applyFont="1" applyBorder="1" applyAlignment="1">
      <alignment vertical="center"/>
    </xf>
    <xf numFmtId="164" fontId="14" fillId="0" borderId="1" xfId="1" applyNumberFormat="1" applyFont="1" applyBorder="1" applyAlignment="1">
      <alignment vertical="center"/>
    </xf>
    <xf numFmtId="0" fontId="14" fillId="0" borderId="1" xfId="0" applyFont="1" applyBorder="1" applyAlignment="1">
      <alignment horizontal="center"/>
    </xf>
    <xf numFmtId="164" fontId="14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left" vertical="center" indent="1"/>
    </xf>
    <xf numFmtId="164" fontId="16" fillId="0" borderId="1" xfId="1" applyNumberFormat="1" applyFont="1" applyBorder="1" applyAlignment="1">
      <alignment vertical="center"/>
    </xf>
    <xf numFmtId="164" fontId="17" fillId="0" borderId="1" xfId="1" applyNumberFormat="1" applyFont="1" applyBorder="1" applyAlignment="1">
      <alignment vertical="center"/>
    </xf>
    <xf numFmtId="0" fontId="17" fillId="0" borderId="1" xfId="0" applyFont="1" applyBorder="1" applyAlignment="1">
      <alignment horizontal="center"/>
    </xf>
    <xf numFmtId="164" fontId="17" fillId="0" borderId="1" xfId="0" applyNumberFormat="1" applyFont="1" applyBorder="1" applyAlignment="1">
      <alignment horizontal="center"/>
    </xf>
    <xf numFmtId="164" fontId="14" fillId="0" borderId="1" xfId="1" applyNumberFormat="1" applyFont="1" applyFill="1" applyBorder="1" applyAlignment="1">
      <alignment vertical="center"/>
    </xf>
    <xf numFmtId="0" fontId="14" fillId="0" borderId="1" xfId="0" applyFont="1" applyFill="1" applyBorder="1" applyAlignment="1">
      <alignment horizontal="center"/>
    </xf>
    <xf numFmtId="164" fontId="14" fillId="0" borderId="1" xfId="0" applyNumberFormat="1" applyFont="1" applyFill="1" applyBorder="1" applyAlignment="1">
      <alignment horizontal="center"/>
    </xf>
    <xf numFmtId="164" fontId="14" fillId="4" borderId="1" xfId="0" applyNumberFormat="1" applyFont="1" applyFill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/>
    </xf>
    <xf numFmtId="164" fontId="14" fillId="0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" fontId="14" fillId="4" borderId="1" xfId="1" applyNumberFormat="1" applyFont="1" applyFill="1" applyBorder="1" applyAlignment="1">
      <alignment horizontal="center" vertical="center"/>
    </xf>
    <xf numFmtId="1" fontId="14" fillId="0" borderId="1" xfId="1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168" fontId="14" fillId="4" borderId="1" xfId="1" applyNumberFormat="1" applyFont="1" applyFill="1" applyBorder="1" applyAlignment="1">
      <alignment horizontal="center" vertical="center"/>
    </xf>
    <xf numFmtId="168" fontId="14" fillId="0" borderId="1" xfId="1" applyNumberFormat="1" applyFont="1" applyBorder="1" applyAlignment="1">
      <alignment horizontal="center" vertical="center"/>
    </xf>
    <xf numFmtId="166" fontId="13" fillId="4" borderId="1" xfId="1" applyNumberFormat="1" applyFont="1" applyFill="1" applyBorder="1" applyAlignment="1">
      <alignment vertical="center"/>
    </xf>
    <xf numFmtId="166" fontId="13" fillId="0" borderId="1" xfId="1" applyNumberFormat="1" applyFont="1" applyBorder="1" applyAlignment="1">
      <alignment vertical="center"/>
    </xf>
    <xf numFmtId="43" fontId="7" fillId="0" borderId="0" xfId="1" applyFont="1"/>
    <xf numFmtId="0" fontId="7" fillId="0" borderId="0" xfId="0" applyFont="1" applyFill="1"/>
    <xf numFmtId="49" fontId="7" fillId="0" borderId="0" xfId="0" applyNumberFormat="1" applyFont="1"/>
    <xf numFmtId="49" fontId="7" fillId="0" borderId="0" xfId="0" applyNumberFormat="1" applyFont="1" applyAlignment="1">
      <alignment horizontal="right"/>
    </xf>
    <xf numFmtId="0" fontId="0" fillId="0" borderId="0" xfId="0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8" Type="http://schemas.openxmlformats.org/officeDocument/2006/relationships/hyperlink" Target="https://app.ekam.ru/v2/accounts/77093/nomenclatures/14097387" TargetMode="External"/><Relationship Id="rId13" Type="http://schemas.openxmlformats.org/officeDocument/2006/relationships/hyperlink" Target="https://app.ekam.ru/v2/accounts/77093/nomenclatures/14097393" TargetMode="External"/><Relationship Id="rId18" Type="http://schemas.openxmlformats.org/officeDocument/2006/relationships/hyperlink" Target="https://app.ekam.ru/v2/accounts/77093/nomenclatures/14097338" TargetMode="External"/><Relationship Id="rId3" Type="http://schemas.openxmlformats.org/officeDocument/2006/relationships/hyperlink" Target="https://app.ekam.ru/v2/accounts/77093/nomenclatures/14097377" TargetMode="External"/><Relationship Id="rId7" Type="http://schemas.openxmlformats.org/officeDocument/2006/relationships/hyperlink" Target="https://app.ekam.ru/v2/accounts/77093/nomenclatures/14097386" TargetMode="External"/><Relationship Id="rId12" Type="http://schemas.openxmlformats.org/officeDocument/2006/relationships/hyperlink" Target="https://app.ekam.ru/v2/accounts/77093/nomenclatures/14097392" TargetMode="External"/><Relationship Id="rId17" Type="http://schemas.openxmlformats.org/officeDocument/2006/relationships/hyperlink" Target="https://app.ekam.ru/v2/accounts/77093/nomenclatures/14097397" TargetMode="External"/><Relationship Id="rId2" Type="http://schemas.openxmlformats.org/officeDocument/2006/relationships/hyperlink" Target="https://app.ekam.ru/v2/accounts/77093/nomenclatures/14097376" TargetMode="External"/><Relationship Id="rId16" Type="http://schemas.openxmlformats.org/officeDocument/2006/relationships/hyperlink" Target="https://app.ekam.ru/v2/accounts/77093/nomenclatures/14097396" TargetMode="External"/><Relationship Id="rId1" Type="http://schemas.openxmlformats.org/officeDocument/2006/relationships/hyperlink" Target="https://app.ekam.ru/v2/accounts/77093/nomenclatures/14097366" TargetMode="External"/><Relationship Id="rId6" Type="http://schemas.openxmlformats.org/officeDocument/2006/relationships/hyperlink" Target="https://app.ekam.ru/v2/accounts/77093/nomenclatures/14097385" TargetMode="External"/><Relationship Id="rId11" Type="http://schemas.openxmlformats.org/officeDocument/2006/relationships/hyperlink" Target="https://app.ekam.ru/v2/accounts/77093/nomenclatures/14097389" TargetMode="External"/><Relationship Id="rId5" Type="http://schemas.openxmlformats.org/officeDocument/2006/relationships/hyperlink" Target="https://app.ekam.ru/v2/accounts/77093/nomenclatures/14097380" TargetMode="External"/><Relationship Id="rId15" Type="http://schemas.openxmlformats.org/officeDocument/2006/relationships/hyperlink" Target="https://app.ekam.ru/v2/accounts/77093/nomenclatures/14097395" TargetMode="External"/><Relationship Id="rId10" Type="http://schemas.openxmlformats.org/officeDocument/2006/relationships/hyperlink" Target="https://app.ekam.ru/v2/accounts/77093/nomenclatures/14097388" TargetMode="External"/><Relationship Id="rId4" Type="http://schemas.openxmlformats.org/officeDocument/2006/relationships/hyperlink" Target="https://app.ekam.ru/v2/accounts/77093/nomenclatures/14097378" TargetMode="External"/><Relationship Id="rId9" Type="http://schemas.openxmlformats.org/officeDocument/2006/relationships/hyperlink" Target="https://app.ekam.ru/v2/accounts/77093/nomenclatures/14097391" TargetMode="External"/><Relationship Id="rId14" Type="http://schemas.openxmlformats.org/officeDocument/2006/relationships/hyperlink" Target="https://app.ekam.ru/v2/accounts/77093/nomenclatures/14097394" TargetMode="Externa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1:F57"/>
  <sheetViews>
    <sheetView showGridLines="0" view="pageBreakPreview" topLeftCell="A28" zoomScaleNormal="100" zoomScaleSheetLayoutView="100" workbookViewId="0">
      <selection activeCell="E57" sqref="E57"/>
    </sheetView>
  </sheetViews>
  <sheetFormatPr defaultRowHeight="12.75" x14ac:dyDescent="0.2"/>
  <cols>
    <col min="1" max="1" width="3.28515625" style="21" customWidth="1"/>
    <col min="2" max="2" width="41" style="21" customWidth="1"/>
    <col min="3" max="3" width="12.7109375" style="21" customWidth="1"/>
    <col min="4" max="4" width="15" style="60" customWidth="1"/>
    <col min="5" max="6" width="18.7109375" style="21" customWidth="1"/>
    <col min="7" max="16384" width="9.140625" style="21"/>
  </cols>
  <sheetData>
    <row r="1" spans="2:6" ht="13.5" thickBot="1" x14ac:dyDescent="0.25"/>
    <row r="2" spans="2:6" ht="13.5" thickBot="1" x14ac:dyDescent="0.25">
      <c r="B2" s="35" t="s">
        <v>98</v>
      </c>
    </row>
    <row r="3" spans="2:6" ht="30" customHeight="1" x14ac:dyDescent="0.2">
      <c r="B3" s="32" t="s">
        <v>0</v>
      </c>
      <c r="C3" s="33" t="s">
        <v>25</v>
      </c>
      <c r="D3" s="61" t="s">
        <v>26</v>
      </c>
      <c r="E3" s="33" t="s">
        <v>35</v>
      </c>
      <c r="F3" s="34" t="s">
        <v>34</v>
      </c>
    </row>
    <row r="4" spans="2:6" x14ac:dyDescent="0.2">
      <c r="B4" s="50" t="str">
        <f>'13.08'!B5</f>
        <v>Колонна (швеллер) 2000х180х10</v>
      </c>
      <c r="C4" s="38" t="e">
        <f>'13.08'!C5</f>
        <v>#REF!</v>
      </c>
      <c r="D4" s="62">
        <f>'13.08'!D5</f>
        <v>9</v>
      </c>
      <c r="E4" s="53">
        <f>'13.08'!G5</f>
        <v>50000</v>
      </c>
      <c r="F4" s="53">
        <f>'13.08'!H5</f>
        <v>0</v>
      </c>
    </row>
    <row r="5" spans="2:6" x14ac:dyDescent="0.2">
      <c r="B5" s="51" t="str">
        <f>'13.08'!B6</f>
        <v>Колонна (швеллер) 3000х100х10</v>
      </c>
      <c r="C5" s="37" t="e">
        <f>'13.08'!C6</f>
        <v>#REF!</v>
      </c>
      <c r="D5" s="63">
        <f>'13.08'!D6</f>
        <v>2</v>
      </c>
      <c r="E5" s="54">
        <f>'13.08'!G6</f>
        <v>50000</v>
      </c>
      <c r="F5" s="54">
        <f>'13.08'!H6</f>
        <v>0</v>
      </c>
    </row>
    <row r="6" spans="2:6" x14ac:dyDescent="0.2">
      <c r="B6" s="50" t="str">
        <f>'13.08'!B7</f>
        <v>Ложемент для трубы 1420</v>
      </c>
      <c r="C6" s="38" t="e">
        <f>'13.08'!C7</f>
        <v>#REF!</v>
      </c>
      <c r="D6" s="62">
        <f>'13.08'!D7</f>
        <v>11</v>
      </c>
      <c r="E6" s="53">
        <f>'13.08'!G7</f>
        <v>0</v>
      </c>
      <c r="F6" s="53">
        <f>'13.08'!H7</f>
        <v>30000</v>
      </c>
    </row>
    <row r="7" spans="2:6" x14ac:dyDescent="0.2">
      <c r="B7" s="51" t="str">
        <f>'13.08'!B8</f>
        <v>Профильная труба 100х100х5,0</v>
      </c>
      <c r="C7" s="37" t="e">
        <f>'13.08'!C8</f>
        <v>#REF!</v>
      </c>
      <c r="D7" s="63">
        <f>'13.08'!D8</f>
        <v>4.37</v>
      </c>
      <c r="E7" s="54" t="e">
        <f>'13.08'!G8</f>
        <v>#REF!</v>
      </c>
      <c r="F7" s="54">
        <f>'13.08'!H8</f>
        <v>1490</v>
      </c>
    </row>
    <row r="8" spans="2:6" x14ac:dyDescent="0.2">
      <c r="B8" s="50" t="str">
        <f>'13.08'!B9</f>
        <v>Профильная труба 140х140х4,0</v>
      </c>
      <c r="C8" s="38" t="e">
        <f>'13.08'!C9</f>
        <v>#REF!</v>
      </c>
      <c r="D8" s="62">
        <f>'13.08'!D9</f>
        <v>57.4</v>
      </c>
      <c r="E8" s="53" t="e">
        <f>'13.08'!G9</f>
        <v>#REF!</v>
      </c>
      <c r="F8" s="53">
        <f>'13.08'!H9</f>
        <v>1700</v>
      </c>
    </row>
    <row r="9" spans="2:6" x14ac:dyDescent="0.2">
      <c r="B9" s="52" t="str">
        <f>'13.08'!B10</f>
        <v>Профильная труба 140х80х4,0</v>
      </c>
      <c r="C9" s="37" t="e">
        <f>'13.08'!C10</f>
        <v>#REF!</v>
      </c>
      <c r="D9" s="63">
        <f>'13.08'!D10</f>
        <v>10.23</v>
      </c>
      <c r="E9" s="54" t="e">
        <f>'13.08'!G10</f>
        <v>#REF!</v>
      </c>
      <c r="F9" s="54">
        <f>'13.08'!H10</f>
        <v>1330</v>
      </c>
    </row>
    <row r="10" spans="2:6" x14ac:dyDescent="0.2">
      <c r="B10" s="50" t="str">
        <f>'13.08'!B11</f>
        <v>Профильная труба 200х200х4,0</v>
      </c>
      <c r="C10" s="38" t="e">
        <f>'13.08'!C11</f>
        <v>#REF!</v>
      </c>
      <c r="D10" s="62">
        <f>'13.08'!D11</f>
        <v>21.4</v>
      </c>
      <c r="E10" s="53" t="e">
        <f>'13.08'!G11</f>
        <v>#REF!</v>
      </c>
      <c r="F10" s="53">
        <f>'13.08'!H11</f>
        <v>2450</v>
      </c>
    </row>
    <row r="11" spans="2:6" x14ac:dyDescent="0.2">
      <c r="B11" s="51" t="str">
        <f>'13.08'!B12</f>
        <v>Профильная труба 200х200х5,0</v>
      </c>
      <c r="C11" s="37" t="e">
        <f>'13.08'!C12</f>
        <v>#REF!</v>
      </c>
      <c r="D11" s="63">
        <f>'13.08'!D12</f>
        <v>48</v>
      </c>
      <c r="E11" s="54" t="e">
        <f>'13.08'!G12</f>
        <v>#REF!</v>
      </c>
      <c r="F11" s="54">
        <f>'13.08'!H12</f>
        <v>3050</v>
      </c>
    </row>
    <row r="12" spans="2:6" x14ac:dyDescent="0.2">
      <c r="B12" s="50" t="str">
        <f>'13.08'!B13</f>
        <v>Профильная труба 200х200х6,0</v>
      </c>
      <c r="C12" s="38" t="e">
        <f>'13.08'!C13</f>
        <v>#REF!</v>
      </c>
      <c r="D12" s="62">
        <f>'13.08'!D13</f>
        <v>24</v>
      </c>
      <c r="E12" s="53" t="e">
        <f>'13.08'!G13</f>
        <v>#REF!</v>
      </c>
      <c r="F12" s="53">
        <f>'13.08'!H13</f>
        <v>3650</v>
      </c>
    </row>
    <row r="13" spans="2:6" hidden="1" x14ac:dyDescent="0.2">
      <c r="B13" s="51" t="str">
        <f>'13.08'!B14</f>
        <v>Профильная труба 20х20х1,5</v>
      </c>
      <c r="C13" s="37" t="e">
        <f>'13.08'!C14</f>
        <v>#REF!</v>
      </c>
      <c r="D13" s="63">
        <f>'13.08'!D14</f>
        <v>0</v>
      </c>
      <c r="E13" s="54" t="e">
        <f>'13.08'!G14</f>
        <v>#REF!</v>
      </c>
      <c r="F13" s="54">
        <f>'13.08'!H14</f>
        <v>90</v>
      </c>
    </row>
    <row r="14" spans="2:6" hidden="1" x14ac:dyDescent="0.2">
      <c r="B14" s="50" t="str">
        <f>'13.08'!B15</f>
        <v>Профильная труба 220х220х6,0</v>
      </c>
      <c r="C14" s="38" t="e">
        <f>'13.08'!C15</f>
        <v>#REF!</v>
      </c>
      <c r="D14" s="62">
        <f>'13.08'!D15</f>
        <v>0</v>
      </c>
      <c r="E14" s="53" t="e">
        <f>'13.08'!G15</f>
        <v>#REF!</v>
      </c>
      <c r="F14" s="53">
        <f>'13.08'!H15</f>
        <v>4030</v>
      </c>
    </row>
    <row r="15" spans="2:6" x14ac:dyDescent="0.2">
      <c r="B15" s="51" t="str">
        <f>'13.08'!B16</f>
        <v>Профильная труба 40х20х1,0</v>
      </c>
      <c r="C15" s="37" t="e">
        <f>'13.08'!C16</f>
        <v>#REF!</v>
      </c>
      <c r="D15" s="63">
        <f>'13.08'!D16</f>
        <v>1680</v>
      </c>
      <c r="E15" s="54" t="e">
        <f>'13.08'!G16</f>
        <v>#REF!</v>
      </c>
      <c r="F15" s="54">
        <f>'13.08'!H16</f>
        <v>170</v>
      </c>
    </row>
    <row r="16" spans="2:6" x14ac:dyDescent="0.2">
      <c r="B16" s="50" t="str">
        <f>'13.08'!B17</f>
        <v>Профильная труба 40х20х1,5</v>
      </c>
      <c r="C16" s="38" t="e">
        <f>'13.08'!C17</f>
        <v>#REF!</v>
      </c>
      <c r="D16" s="62">
        <f>'13.08'!D17</f>
        <v>870</v>
      </c>
      <c r="E16" s="53" t="e">
        <f>'13.08'!G17</f>
        <v>#REF!</v>
      </c>
      <c r="F16" s="53">
        <f>'13.08'!H17</f>
        <v>170</v>
      </c>
    </row>
    <row r="17" spans="2:6" hidden="1" x14ac:dyDescent="0.2">
      <c r="B17" s="52" t="str">
        <f>'13.08'!B18</f>
        <v>Профильная труба 40х40х3,0</v>
      </c>
      <c r="C17" s="37" t="e">
        <f>'13.08'!C18</f>
        <v>#REF!</v>
      </c>
      <c r="D17" s="63">
        <f>'13.08'!D18</f>
        <v>0</v>
      </c>
      <c r="E17" s="54" t="e">
        <f>'13.08'!G18</f>
        <v>#REF!</v>
      </c>
      <c r="F17" s="54">
        <f>'13.08'!H18</f>
        <v>290</v>
      </c>
    </row>
    <row r="18" spans="2:6" x14ac:dyDescent="0.2">
      <c r="B18" s="50" t="str">
        <f>'13.08'!B19</f>
        <v>Профильная труба 40х60х3,0</v>
      </c>
      <c r="C18" s="38" t="e">
        <f>'13.08'!C19</f>
        <v>#REF!</v>
      </c>
      <c r="D18" s="62">
        <f>'13.08'!D19</f>
        <v>18</v>
      </c>
      <c r="E18" s="53" t="e">
        <f>'13.08'!G19</f>
        <v>#REF!</v>
      </c>
      <c r="F18" s="53">
        <f>'13.08'!H19</f>
        <v>440</v>
      </c>
    </row>
    <row r="19" spans="2:6" x14ac:dyDescent="0.2">
      <c r="B19" s="51" t="str">
        <f>'13.08'!B20</f>
        <v>Профильная труба 80х80х4,0</v>
      </c>
      <c r="C19" s="37" t="e">
        <f>'13.08'!C20</f>
        <v>#REF!</v>
      </c>
      <c r="D19" s="63">
        <f>'13.08'!D20</f>
        <v>3</v>
      </c>
      <c r="E19" s="54" t="e">
        <f>'13.08'!G20</f>
        <v>#REF!</v>
      </c>
      <c r="F19" s="54">
        <f>'13.08'!H20</f>
        <v>922</v>
      </c>
    </row>
    <row r="20" spans="2:6" x14ac:dyDescent="0.2">
      <c r="B20" s="50" t="str">
        <f>'13.08'!B21</f>
        <v>Профлист 2,0х1,2 С-8 Цвет: Шоколад</v>
      </c>
      <c r="C20" s="38" t="e">
        <f>'13.08'!C21</f>
        <v>#REF!</v>
      </c>
      <c r="D20" s="62">
        <f>'13.08'!D21</f>
        <v>30</v>
      </c>
      <c r="E20" s="53" t="e">
        <f>'13.08'!G21</f>
        <v>#REF!</v>
      </c>
      <c r="F20" s="53">
        <f>'13.08'!H21</f>
        <v>1520</v>
      </c>
    </row>
    <row r="21" spans="2:6" x14ac:dyDescent="0.2">
      <c r="B21" s="51" t="str">
        <f>'13.08'!B22</f>
        <v>Труба б/у 1020х12</v>
      </c>
      <c r="C21" s="37" t="e">
        <f>'13.08'!C22</f>
        <v>#REF!</v>
      </c>
      <c r="D21" s="63">
        <f>'13.08'!D22</f>
        <v>48.56</v>
      </c>
      <c r="E21" s="54" t="e">
        <f>'13.08'!G22</f>
        <v>#REF!</v>
      </c>
      <c r="F21" s="54">
        <f>'13.08'!H22</f>
        <v>14600</v>
      </c>
    </row>
    <row r="22" spans="2:6" x14ac:dyDescent="0.2">
      <c r="B22" s="50" t="str">
        <f>'13.08'!B23</f>
        <v>Труба б/у 1020х9,5</v>
      </c>
      <c r="C22" s="38" t="e">
        <f>'13.08'!C23</f>
        <v>#REF!</v>
      </c>
      <c r="D22" s="62">
        <f>'13.08'!D23</f>
        <v>153.15</v>
      </c>
      <c r="E22" s="53" t="e">
        <f>'13.08'!G23</f>
        <v>#REF!</v>
      </c>
      <c r="F22" s="53">
        <f>'13.08'!H23</f>
        <v>11600</v>
      </c>
    </row>
    <row r="23" spans="2:6" hidden="1" x14ac:dyDescent="0.2">
      <c r="B23" s="51" t="str">
        <f>'13.08'!B24</f>
        <v>Труба б/у 108х5,0</v>
      </c>
      <c r="C23" s="37" t="e">
        <f>'13.08'!C24</f>
        <v>#REF!</v>
      </c>
      <c r="D23" s="63">
        <f>'13.08'!D24</f>
        <v>0</v>
      </c>
      <c r="E23" s="54" t="e">
        <f>'13.08'!G24</f>
        <v>#REF!</v>
      </c>
      <c r="F23" s="54">
        <f>'13.08'!H24</f>
        <v>480</v>
      </c>
    </row>
    <row r="24" spans="2:6" hidden="1" x14ac:dyDescent="0.2">
      <c r="B24" s="50" t="str">
        <f>'13.08'!B25</f>
        <v>Труба б/у 114х3,5</v>
      </c>
      <c r="C24" s="38" t="e">
        <f>'13.08'!C25</f>
        <v>#REF!</v>
      </c>
      <c r="D24" s="62">
        <f>'13.08'!D25</f>
        <v>0</v>
      </c>
      <c r="E24" s="53" t="e">
        <f>'13.08'!G25</f>
        <v>#REF!</v>
      </c>
      <c r="F24" s="53">
        <f>'13.08'!H25</f>
        <v>430</v>
      </c>
    </row>
    <row r="25" spans="2:6" x14ac:dyDescent="0.2">
      <c r="B25" s="52" t="str">
        <f>'13.08'!B26</f>
        <v>Труба б/у 114х4,5</v>
      </c>
      <c r="C25" s="37" t="e">
        <f>'13.08'!C26</f>
        <v>#REF!</v>
      </c>
      <c r="D25" s="63">
        <f>'13.08'!D26</f>
        <v>1039.82</v>
      </c>
      <c r="E25" s="54" t="e">
        <f>'13.08'!G26</f>
        <v>#REF!</v>
      </c>
      <c r="F25" s="54">
        <f>'13.08'!H26</f>
        <v>540</v>
      </c>
    </row>
    <row r="26" spans="2:6" x14ac:dyDescent="0.2">
      <c r="B26" s="50" t="str">
        <f>'13.08'!B27</f>
        <v>Труба б/у 114х6,0</v>
      </c>
      <c r="C26" s="38" t="e">
        <f>'13.08'!C27</f>
        <v>#REF!</v>
      </c>
      <c r="D26" s="62">
        <f>'13.08'!D27</f>
        <v>1306</v>
      </c>
      <c r="E26" s="53" t="e">
        <f>'13.08'!G27</f>
        <v>#REF!</v>
      </c>
      <c r="F26" s="53">
        <f>'13.08'!H27</f>
        <v>600</v>
      </c>
    </row>
    <row r="27" spans="2:6" x14ac:dyDescent="0.2">
      <c r="B27" s="51" t="str">
        <f>'13.08'!B28</f>
        <v>Труба б/у 114х8,0</v>
      </c>
      <c r="C27" s="37" t="e">
        <f>'13.08'!C28</f>
        <v>#REF!</v>
      </c>
      <c r="D27" s="63">
        <f>'13.08'!D28</f>
        <v>25</v>
      </c>
      <c r="E27" s="54" t="e">
        <f>'13.08'!G28</f>
        <v>#REF!</v>
      </c>
      <c r="F27" s="54">
        <f>'13.08'!H28</f>
        <v>650</v>
      </c>
    </row>
    <row r="28" spans="2:6" x14ac:dyDescent="0.2">
      <c r="B28" s="50" t="str">
        <f>'13.08'!B29</f>
        <v>Труба б/у 146х7,5</v>
      </c>
      <c r="C28" s="38" t="e">
        <f>'13.08'!C29</f>
        <v>#REF!</v>
      </c>
      <c r="D28" s="62">
        <f>'13.08'!D29</f>
        <v>770.15</v>
      </c>
      <c r="E28" s="53" t="e">
        <f>'13.08'!G29</f>
        <v>#REF!</v>
      </c>
      <c r="F28" s="53">
        <f>'13.08'!H29</f>
        <v>1150</v>
      </c>
    </row>
    <row r="29" spans="2:6" x14ac:dyDescent="0.2">
      <c r="B29" s="51" t="str">
        <f>'13.08'!B30</f>
        <v>Труба б/у 159х5,0</v>
      </c>
      <c r="C29" s="37" t="e">
        <f>'13.08'!C30</f>
        <v>#REF!</v>
      </c>
      <c r="D29" s="63">
        <f>'13.08'!D30</f>
        <v>102.4</v>
      </c>
      <c r="E29" s="54" t="e">
        <f>'13.08'!G30</f>
        <v>#REF!</v>
      </c>
      <c r="F29" s="54">
        <f>'13.08'!H30</f>
        <v>850</v>
      </c>
    </row>
    <row r="30" spans="2:6" x14ac:dyDescent="0.2">
      <c r="B30" s="50" t="str">
        <f>'13.08'!B31</f>
        <v>Труба б/у 159х8,0</v>
      </c>
      <c r="C30" s="38" t="e">
        <f>'13.08'!C31</f>
        <v>#REF!</v>
      </c>
      <c r="D30" s="62">
        <f>'13.08'!D31</f>
        <v>8.5</v>
      </c>
      <c r="E30" s="53" t="e">
        <f>'13.08'!G31</f>
        <v>#REF!</v>
      </c>
      <c r="F30" s="53">
        <f>'13.08'!H31</f>
        <v>930</v>
      </c>
    </row>
    <row r="31" spans="2:6" x14ac:dyDescent="0.2">
      <c r="B31" s="51" t="str">
        <f>'13.08'!B32</f>
        <v>Труба б/у 168х6,0</v>
      </c>
      <c r="C31" s="37" t="e">
        <f>'13.08'!C32</f>
        <v>#REF!</v>
      </c>
      <c r="D31" s="63">
        <f>'13.08'!D32</f>
        <v>30.6</v>
      </c>
      <c r="E31" s="54" t="e">
        <f>'13.08'!G32</f>
        <v>#REF!</v>
      </c>
      <c r="F31" s="54">
        <f>'13.08'!H32</f>
        <v>935</v>
      </c>
    </row>
    <row r="32" spans="2:6" x14ac:dyDescent="0.2">
      <c r="B32" s="50" t="str">
        <f>'13.08'!B33</f>
        <v>Труба б/у 219х10,0</v>
      </c>
      <c r="C32" s="38" t="e">
        <f>'13.08'!C33</f>
        <v>#REF!</v>
      </c>
      <c r="D32" s="62">
        <f>'13.08'!D33</f>
        <v>288.70999999999998</v>
      </c>
      <c r="E32" s="53" t="e">
        <f>'13.08'!G33</f>
        <v>#REF!</v>
      </c>
      <c r="F32" s="53">
        <f>'13.08'!H33</f>
        <v>2330</v>
      </c>
    </row>
    <row r="33" spans="2:6" hidden="1" x14ac:dyDescent="0.2">
      <c r="B33" s="52" t="str">
        <f>'13.08'!B34</f>
        <v>Труба б/у 219х8,5</v>
      </c>
      <c r="C33" s="37" t="e">
        <f>'13.08'!C34</f>
        <v>#REF!</v>
      </c>
      <c r="D33" s="63">
        <f>'13.08'!D34</f>
        <v>0</v>
      </c>
      <c r="E33" s="54" t="e">
        <f>'13.08'!G34</f>
        <v>#REF!</v>
      </c>
      <c r="F33" s="54">
        <f>'13.08'!H34</f>
        <v>1765</v>
      </c>
    </row>
    <row r="34" spans="2:6" x14ac:dyDescent="0.2">
      <c r="B34" s="50" t="str">
        <f>'13.08'!B35</f>
        <v>Труба б/у 273х10,0</v>
      </c>
      <c r="C34" s="38" t="e">
        <f>'13.08'!C35</f>
        <v>#REF!</v>
      </c>
      <c r="D34" s="62">
        <f>'13.08'!D35</f>
        <v>3</v>
      </c>
      <c r="E34" s="53" t="e">
        <f>'13.08'!G35</f>
        <v>#REF!</v>
      </c>
      <c r="F34" s="53">
        <f>'13.08'!H35</f>
        <v>2000</v>
      </c>
    </row>
    <row r="35" spans="2:6" hidden="1" x14ac:dyDescent="0.2">
      <c r="B35" s="51" t="str">
        <f>'13.08'!B36</f>
        <v>Труба б/у 273х4,0</v>
      </c>
      <c r="C35" s="37" t="e">
        <f>'13.08'!C36</f>
        <v>#REF!</v>
      </c>
      <c r="D35" s="63">
        <f>'13.08'!D36</f>
        <v>0</v>
      </c>
      <c r="E35" s="54" t="e">
        <f>'13.08'!G36</f>
        <v>#REF!</v>
      </c>
      <c r="F35" s="54">
        <f>'13.08'!H36</f>
        <v>1330</v>
      </c>
    </row>
    <row r="36" spans="2:6" hidden="1" x14ac:dyDescent="0.2">
      <c r="B36" s="50" t="str">
        <f>'13.08'!B37</f>
        <v>Труба б/у 273х5,0</v>
      </c>
      <c r="C36" s="38" t="e">
        <f>'13.08'!C37</f>
        <v>#REF!</v>
      </c>
      <c r="D36" s="62">
        <f>'13.08'!D37</f>
        <v>0.2</v>
      </c>
      <c r="E36" s="53" t="e">
        <f>'13.08'!G37</f>
        <v>#REF!</v>
      </c>
      <c r="F36" s="53">
        <f>'13.08'!H37</f>
        <v>1650</v>
      </c>
    </row>
    <row r="37" spans="2:6" x14ac:dyDescent="0.2">
      <c r="B37" s="51" t="str">
        <f>'13.08'!B38</f>
        <v>Труба б/у 325х5,0</v>
      </c>
      <c r="C37" s="37" t="e">
        <f>'13.08'!C38</f>
        <v>#REF!</v>
      </c>
      <c r="D37" s="63">
        <f>'13.08'!D38</f>
        <v>137.37</v>
      </c>
      <c r="E37" s="54" t="e">
        <f>'13.08'!G38</f>
        <v>#REF!</v>
      </c>
      <c r="F37" s="54">
        <f>'13.08'!H38</f>
        <v>1950</v>
      </c>
    </row>
    <row r="38" spans="2:6" x14ac:dyDescent="0.2">
      <c r="B38" s="50" t="str">
        <f>'13.08'!B39</f>
        <v>Труба б/у 325х7,0</v>
      </c>
      <c r="C38" s="38" t="e">
        <f>'13.08'!C39</f>
        <v>#REF!</v>
      </c>
      <c r="D38" s="62">
        <f>'13.08'!D39</f>
        <v>349.5</v>
      </c>
      <c r="E38" s="53" t="e">
        <f>'13.08'!G39</f>
        <v>#REF!</v>
      </c>
      <c r="F38" s="53">
        <f>'13.08'!H39</f>
        <v>2200</v>
      </c>
    </row>
    <row r="39" spans="2:6" hidden="1" x14ac:dyDescent="0.2">
      <c r="B39" s="51" t="str">
        <f>'13.08'!B40</f>
        <v>Труба б/у 325х8,0</v>
      </c>
      <c r="C39" s="37" t="e">
        <f>'13.08'!C40</f>
        <v>#REF!</v>
      </c>
      <c r="D39" s="63">
        <f>'13.08'!D40</f>
        <v>0.33</v>
      </c>
      <c r="E39" s="54" t="e">
        <f>'13.08'!G40</f>
        <v>#REF!</v>
      </c>
      <c r="F39" s="54">
        <f>'13.08'!H40</f>
        <v>2500</v>
      </c>
    </row>
    <row r="40" spans="2:6" x14ac:dyDescent="0.2">
      <c r="B40" s="50" t="str">
        <f>'13.08'!B41</f>
        <v>Труба б/у 426х4,5</v>
      </c>
      <c r="C40" s="38" t="e">
        <f>'13.08'!C41</f>
        <v>#REF!</v>
      </c>
      <c r="D40" s="62">
        <f>'13.08'!D41</f>
        <v>257.5</v>
      </c>
      <c r="E40" s="53" t="e">
        <f>'13.08'!G41</f>
        <v>#REF!</v>
      </c>
      <c r="F40" s="53">
        <f>'13.08'!H41</f>
        <v>2350</v>
      </c>
    </row>
    <row r="41" spans="2:6" x14ac:dyDescent="0.2">
      <c r="B41" s="51" t="str">
        <f>'13.08'!B42</f>
        <v>Труба б/у 426х7,0</v>
      </c>
      <c r="C41" s="37" t="e">
        <f>'13.08'!C42</f>
        <v>#REF!</v>
      </c>
      <c r="D41" s="63">
        <f>'13.08'!D42</f>
        <v>23.3</v>
      </c>
      <c r="E41" s="54" t="e">
        <f>'13.08'!G42</f>
        <v>#REF!</v>
      </c>
      <c r="F41" s="54">
        <f>'13.08'!H42</f>
        <v>2900</v>
      </c>
    </row>
    <row r="42" spans="2:6" x14ac:dyDescent="0.2">
      <c r="B42" s="50" t="str">
        <f>'13.08'!B43</f>
        <v>Труба б/у 530х7,0</v>
      </c>
      <c r="C42" s="38" t="e">
        <f>'13.08'!C43</f>
        <v>#REF!</v>
      </c>
      <c r="D42" s="62">
        <f>'13.08'!D43</f>
        <v>8.94</v>
      </c>
      <c r="E42" s="53" t="e">
        <f>'13.08'!G43</f>
        <v>#REF!</v>
      </c>
      <c r="F42" s="53">
        <f>'13.08'!H43</f>
        <v>3950</v>
      </c>
    </row>
    <row r="43" spans="2:6" hidden="1" x14ac:dyDescent="0.2">
      <c r="B43" s="51" t="str">
        <f>'13.08'!B44</f>
        <v>Труба б/у 530х7,5</v>
      </c>
      <c r="C43" s="37" t="e">
        <f>'13.08'!C44</f>
        <v>#REF!</v>
      </c>
      <c r="D43" s="63">
        <f>'13.08'!D44</f>
        <v>0</v>
      </c>
      <c r="E43" s="54" t="e">
        <f>'13.08'!G44</f>
        <v>#REF!</v>
      </c>
      <c r="F43" s="54">
        <f>'13.08'!H44</f>
        <v>4325</v>
      </c>
    </row>
    <row r="44" spans="2:6" x14ac:dyDescent="0.2">
      <c r="B44" s="50" t="str">
        <f>'13.08'!B45</f>
        <v>Труба б/у 530х8,0</v>
      </c>
      <c r="C44" s="38" t="e">
        <f>'13.08'!C45</f>
        <v>#REF!</v>
      </c>
      <c r="D44" s="62">
        <f>'13.08'!D45</f>
        <v>67.5</v>
      </c>
      <c r="E44" s="53" t="e">
        <f>'13.08'!G45</f>
        <v>#REF!</v>
      </c>
      <c r="F44" s="53">
        <f>'13.08'!H45</f>
        <v>4600</v>
      </c>
    </row>
    <row r="45" spans="2:6" x14ac:dyDescent="0.2">
      <c r="B45" s="51" t="str">
        <f>'13.08'!B46</f>
        <v>Труба б/у 60х5,0</v>
      </c>
      <c r="C45" s="37" t="e">
        <f>'13.08'!C46</f>
        <v>#REF!</v>
      </c>
      <c r="D45" s="63">
        <f>'13.08'!D46</f>
        <v>3012.5</v>
      </c>
      <c r="E45" s="54" t="e">
        <f>'13.08'!G46</f>
        <v>#REF!</v>
      </c>
      <c r="F45" s="54">
        <f>'13.08'!H46</f>
        <v>320</v>
      </c>
    </row>
    <row r="46" spans="2:6" x14ac:dyDescent="0.2">
      <c r="B46" s="50" t="str">
        <f>'13.08'!B47</f>
        <v>Труба б/у 630х8,0</v>
      </c>
      <c r="C46" s="38" t="e">
        <f>'13.08'!C47</f>
        <v>#REF!</v>
      </c>
      <c r="D46" s="62">
        <f>'13.08'!D47</f>
        <v>62.2</v>
      </c>
      <c r="E46" s="53" t="e">
        <f>'13.08'!G47</f>
        <v>#REF!</v>
      </c>
      <c r="F46" s="53">
        <f>'13.08'!H47</f>
        <v>5500</v>
      </c>
    </row>
    <row r="47" spans="2:6" x14ac:dyDescent="0.2">
      <c r="B47" s="51" t="str">
        <f>'13.08'!B48</f>
        <v>Труба б/у 73х5,5</v>
      </c>
      <c r="C47" s="37" t="e">
        <f>'13.08'!C48</f>
        <v>#REF!</v>
      </c>
      <c r="D47" s="63">
        <f>'13.08'!D48</f>
        <v>2780.93</v>
      </c>
      <c r="E47" s="54" t="e">
        <f>'13.08'!G48</f>
        <v>#REF!</v>
      </c>
      <c r="F47" s="54">
        <f>'13.08'!H48</f>
        <v>350</v>
      </c>
    </row>
    <row r="48" spans="2:6" x14ac:dyDescent="0.2">
      <c r="B48" s="50" t="str">
        <f>'13.08'!B49</f>
        <v>Труба б/у 89х6,5</v>
      </c>
      <c r="C48" s="38" t="e">
        <f>'13.08'!C49</f>
        <v>#REF!</v>
      </c>
      <c r="D48" s="62">
        <f>'13.08'!D49</f>
        <v>90.8</v>
      </c>
      <c r="E48" s="53" t="e">
        <f>'13.08'!G49</f>
        <v>#REF!</v>
      </c>
      <c r="F48" s="53">
        <f>'13.08'!H49</f>
        <v>550</v>
      </c>
    </row>
    <row r="49" spans="2:6" x14ac:dyDescent="0.2">
      <c r="B49" s="51" t="str">
        <f>'13.08'!B50</f>
        <v>Труба новая 102х3,0</v>
      </c>
      <c r="C49" s="37" t="e">
        <f>'13.08'!C50</f>
        <v>#REF!</v>
      </c>
      <c r="D49" s="63">
        <f>'13.08'!D50</f>
        <v>22.4</v>
      </c>
      <c r="E49" s="54" t="e">
        <f>'13.08'!G50</f>
        <v>#REF!</v>
      </c>
      <c r="F49" s="54">
        <f>'13.08'!H50</f>
        <v>842</v>
      </c>
    </row>
    <row r="50" spans="2:6" x14ac:dyDescent="0.2">
      <c r="B50" s="50" t="str">
        <f>'13.08'!B51</f>
        <v>Труба новая 102х4,0</v>
      </c>
      <c r="C50" s="38" t="e">
        <f>'13.08'!C51</f>
        <v>#REF!</v>
      </c>
      <c r="D50" s="62">
        <f>'13.08'!D51</f>
        <v>40.700000000000003</v>
      </c>
      <c r="E50" s="53" t="e">
        <f>'13.08'!G51</f>
        <v>#REF!</v>
      </c>
      <c r="F50" s="53">
        <f>'13.08'!H51</f>
        <v>1112</v>
      </c>
    </row>
    <row r="51" spans="2:6" hidden="1" x14ac:dyDescent="0.2">
      <c r="B51" s="51" t="str">
        <f>'13.08'!B52</f>
        <v>Труба новая 40х1,5</v>
      </c>
      <c r="C51" s="37" t="e">
        <f>'13.08'!C52</f>
        <v>#REF!</v>
      </c>
      <c r="D51" s="63">
        <f>'13.08'!D52</f>
        <v>0</v>
      </c>
      <c r="E51" s="54" t="e">
        <f>'13.08'!G52</f>
        <v>#REF!</v>
      </c>
      <c r="F51" s="54">
        <f>'13.08'!H52</f>
        <v>165</v>
      </c>
    </row>
    <row r="52" spans="2:6" x14ac:dyDescent="0.2">
      <c r="B52" s="50" t="str">
        <f>'13.08'!B53</f>
        <v>Труба новая 52х3,5</v>
      </c>
      <c r="C52" s="38" t="e">
        <f>'13.08'!C53</f>
        <v>#REF!</v>
      </c>
      <c r="D52" s="62">
        <f>'13.08'!D53</f>
        <v>40.700000000000003</v>
      </c>
      <c r="E52" s="53" t="e">
        <f>'13.08'!G53</f>
        <v>#REF!</v>
      </c>
      <c r="F52" s="53">
        <f>'13.08'!H53</f>
        <v>481</v>
      </c>
    </row>
    <row r="53" spans="2:6" x14ac:dyDescent="0.2">
      <c r="B53" s="51" t="str">
        <f>'13.08'!B54</f>
        <v>Труба новая 89х4,0</v>
      </c>
      <c r="C53" s="37" t="e">
        <f>'13.08'!C54</f>
        <v>#REF!</v>
      </c>
      <c r="D53" s="63">
        <f>'13.08'!D54</f>
        <v>45.7</v>
      </c>
      <c r="E53" s="54" t="e">
        <f>'13.08'!G54</f>
        <v>#REF!</v>
      </c>
      <c r="F53" s="54">
        <f>'13.08'!H54</f>
        <v>964</v>
      </c>
    </row>
    <row r="54" spans="2:6" x14ac:dyDescent="0.2">
      <c r="B54" s="50" t="str">
        <f>'13.08'!B55</f>
        <v>Труба новая (чугун) 350х20</v>
      </c>
      <c r="C54" s="38" t="e">
        <f>'13.08'!C55</f>
        <v>#REF!</v>
      </c>
      <c r="D54" s="62">
        <f>'13.08'!D55</f>
        <v>6</v>
      </c>
      <c r="E54" s="53">
        <f>'13.08'!G55</f>
        <v>0</v>
      </c>
      <c r="F54" s="53">
        <f>'13.08'!H55</f>
        <v>5000</v>
      </c>
    </row>
    <row r="55" spans="2:6" x14ac:dyDescent="0.2">
      <c r="B55" s="51" t="str">
        <f>'13.08'!B56</f>
        <v>Труба ППУ 273х7,0</v>
      </c>
      <c r="C55" s="37" t="e">
        <f>'13.08'!C56</f>
        <v>#REF!</v>
      </c>
      <c r="D55" s="63">
        <f>'13.08'!D56</f>
        <v>192</v>
      </c>
      <c r="E55" s="54" t="e">
        <f>'13.08'!G56</f>
        <v>#REF!</v>
      </c>
      <c r="F55" s="54">
        <f>'13.08'!H56</f>
        <v>5000</v>
      </c>
    </row>
    <row r="56" spans="2:6" x14ac:dyDescent="0.2">
      <c r="B56" s="50" t="str">
        <f>'13.08'!B57</f>
        <v>Швеллер 140х60х5</v>
      </c>
      <c r="C56" s="38" t="e">
        <f>'13.08'!C57</f>
        <v>#REF!</v>
      </c>
      <c r="D56" s="62">
        <f>'13.08'!D57</f>
        <v>40.700000000000003</v>
      </c>
      <c r="E56" s="53">
        <f>'13.08'!G57</f>
        <v>0</v>
      </c>
      <c r="F56" s="53">
        <f>'13.08'!H57</f>
        <v>1160</v>
      </c>
    </row>
    <row r="57" spans="2:6" ht="30" x14ac:dyDescent="0.2">
      <c r="E57" s="36" t="s">
        <v>51</v>
      </c>
    </row>
  </sheetData>
  <autoFilter ref="B3:F57">
    <filterColumn colId="2">
      <filters blank="1">
        <filter val="1 040"/>
        <filter val="1 306"/>
        <filter val="1 680"/>
        <filter val="10"/>
        <filter val="102"/>
        <filter val="11"/>
        <filter val="137"/>
        <filter val="153"/>
        <filter val="18"/>
        <filter val="192"/>
        <filter val="2"/>
        <filter val="2 781"/>
        <filter val="21"/>
        <filter val="22"/>
        <filter val="23"/>
        <filter val="24"/>
        <filter val="25"/>
        <filter val="258"/>
        <filter val="289"/>
        <filter val="3"/>
        <filter val="3 013"/>
        <filter val="30"/>
        <filter val="31"/>
        <filter val="350"/>
        <filter val="4"/>
        <filter val="41"/>
        <filter val="46"/>
        <filter val="48"/>
        <filter val="49"/>
        <filter val="57"/>
        <filter val="6"/>
        <filter val="62"/>
        <filter val="68"/>
        <filter val="770"/>
        <filter val="870"/>
        <filter val="9"/>
        <filter val="91"/>
      </filters>
    </filterColumn>
  </autoFilter>
  <pageMargins left="0.7" right="0.7" top="0.75" bottom="0.75" header="0.3" footer="0.3"/>
  <pageSetup paperSize="9" scale="8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65"/>
  <sheetViews>
    <sheetView showGridLines="0" view="pageBreakPreview" zoomScaleNormal="100" zoomScaleSheetLayoutView="100" workbookViewId="0">
      <pane xSplit="2" ySplit="3" topLeftCell="C37" activePane="bottomRight" state="frozen"/>
      <selection activeCell="A33" sqref="A33:XFD33"/>
      <selection pane="topRight" activeCell="A33" sqref="A33:XFD33"/>
      <selection pane="bottomLeft" activeCell="A33" sqref="A33:XFD33"/>
      <selection pane="bottomRight" activeCell="A33" sqref="A33:XFD33"/>
    </sheetView>
  </sheetViews>
  <sheetFormatPr defaultRowHeight="12.75" x14ac:dyDescent="0.2"/>
  <cols>
    <col min="1" max="1" width="2.85546875" style="21" customWidth="1"/>
    <col min="2" max="2" width="42.5703125" style="21" customWidth="1"/>
    <col min="3" max="3" width="8.5703125" style="21" customWidth="1"/>
    <col min="4" max="4" width="11.42578125" style="21" customWidth="1"/>
    <col min="5" max="5" width="12.5703125" style="21" customWidth="1"/>
    <col min="6" max="6" width="6.85546875" style="21" customWidth="1"/>
    <col min="7" max="7" width="12.7109375" style="96" customWidth="1"/>
    <col min="8" max="8" width="11.42578125" style="21" customWidth="1"/>
    <col min="9" max="9" width="3.140625" style="21" customWidth="1"/>
    <col min="10" max="10" width="13.85546875" style="21" customWidth="1"/>
    <col min="11" max="11" width="9.140625" style="21"/>
    <col min="12" max="12" width="13.5703125" style="21" bestFit="1" customWidth="1"/>
    <col min="13" max="16384" width="9.140625" style="21"/>
  </cols>
  <sheetData>
    <row r="2" spans="2:10" ht="15" x14ac:dyDescent="0.25">
      <c r="B2" s="66" t="str">
        <f ca="1">CONCATENATE("Остатки на ",TEXT(TODAY(),"ДД.ММ.ГГГГ"))</f>
        <v>Остатки на 30.08.2022</v>
      </c>
      <c r="C2" s="67"/>
      <c r="D2" s="67"/>
      <c r="E2" s="67"/>
      <c r="F2" s="67"/>
      <c r="G2" s="97"/>
      <c r="H2" s="67"/>
      <c r="I2" s="67"/>
      <c r="J2" s="67"/>
    </row>
    <row r="3" spans="2:10" ht="45.75" customHeight="1" x14ac:dyDescent="0.2">
      <c r="B3" s="68" t="s">
        <v>0</v>
      </c>
      <c r="C3" s="69" t="s">
        <v>25</v>
      </c>
      <c r="D3" s="69" t="s">
        <v>26</v>
      </c>
      <c r="E3" s="69" t="s">
        <v>53</v>
      </c>
      <c r="F3" s="69" t="s">
        <v>4</v>
      </c>
      <c r="G3" s="69" t="s">
        <v>35</v>
      </c>
      <c r="H3" s="69" t="s">
        <v>34</v>
      </c>
      <c r="I3" s="67"/>
      <c r="J3" s="69" t="s">
        <v>94</v>
      </c>
    </row>
    <row r="4" spans="2:10" ht="15" x14ac:dyDescent="0.2">
      <c r="B4" s="70"/>
      <c r="C4" s="70"/>
      <c r="D4" s="71">
        <f>SUM(D5:D63)</f>
        <v>14717.32</v>
      </c>
      <c r="E4" s="71" t="e">
        <f>SUM(E5:E60)</f>
        <v>#REF!</v>
      </c>
      <c r="F4" s="70"/>
      <c r="G4" s="70"/>
      <c r="H4" s="70"/>
      <c r="I4" s="67"/>
      <c r="J4" s="70"/>
    </row>
    <row r="5" spans="2:10" ht="15" x14ac:dyDescent="0.2">
      <c r="B5" s="72" t="s">
        <v>38</v>
      </c>
      <c r="C5" s="73" t="e">
        <f>VLOOKUP(B5,#REF!,2,0)</f>
        <v>#REF!</v>
      </c>
      <c r="D5" s="74">
        <v>11</v>
      </c>
      <c r="E5" s="75" t="e">
        <f t="shared" ref="E5:E63" si="0">D5*C5</f>
        <v>#REF!</v>
      </c>
      <c r="F5" s="76" t="s">
        <v>43</v>
      </c>
      <c r="G5" s="92"/>
      <c r="H5" s="74">
        <v>30000</v>
      </c>
      <c r="I5" s="67"/>
      <c r="J5" s="77"/>
    </row>
    <row r="6" spans="2:10" ht="15" x14ac:dyDescent="0.2">
      <c r="B6" s="78" t="s">
        <v>81</v>
      </c>
      <c r="C6" s="79" t="e">
        <f>VLOOKUP(B6,#REF!,2,0)</f>
        <v>#REF!</v>
      </c>
      <c r="D6" s="80">
        <v>4.37</v>
      </c>
      <c r="E6" s="81" t="e">
        <f t="shared" si="0"/>
        <v>#REF!</v>
      </c>
      <c r="F6" s="82" t="s">
        <v>6</v>
      </c>
      <c r="G6" s="93" t="e">
        <f t="shared" ref="G6:G62" si="1">ROUND(1000/C6*H6,-3)</f>
        <v>#REF!</v>
      </c>
      <c r="H6" s="80">
        <v>1490</v>
      </c>
      <c r="I6" s="67"/>
      <c r="J6" s="83" t="e">
        <f t="shared" ref="J6:J63" si="2">ROUND(G6/1.15,-3)</f>
        <v>#REF!</v>
      </c>
    </row>
    <row r="7" spans="2:10" ht="15" x14ac:dyDescent="0.2">
      <c r="B7" s="72" t="s">
        <v>82</v>
      </c>
      <c r="C7" s="73" t="e">
        <f>VLOOKUP(B7,#REF!,2,0)</f>
        <v>#REF!</v>
      </c>
      <c r="D7" s="74">
        <v>57.4</v>
      </c>
      <c r="E7" s="75" t="e">
        <f t="shared" si="0"/>
        <v>#REF!</v>
      </c>
      <c r="F7" s="76" t="s">
        <v>6</v>
      </c>
      <c r="G7" s="92" t="e">
        <f t="shared" si="1"/>
        <v>#REF!</v>
      </c>
      <c r="H7" s="74">
        <v>1700</v>
      </c>
      <c r="I7" s="67"/>
      <c r="J7" s="77" t="e">
        <f t="shared" si="2"/>
        <v>#REF!</v>
      </c>
    </row>
    <row r="8" spans="2:10" ht="15" x14ac:dyDescent="0.2">
      <c r="B8" s="84" t="s">
        <v>83</v>
      </c>
      <c r="C8" s="79" t="e">
        <f>VLOOKUP(B8,#REF!,2,0)</f>
        <v>#REF!</v>
      </c>
      <c r="D8" s="85">
        <v>10.23</v>
      </c>
      <c r="E8" s="86" t="e">
        <f t="shared" si="0"/>
        <v>#REF!</v>
      </c>
      <c r="F8" s="87" t="s">
        <v>6</v>
      </c>
      <c r="G8" s="94" t="e">
        <f t="shared" si="1"/>
        <v>#REF!</v>
      </c>
      <c r="H8" s="80">
        <v>1330</v>
      </c>
      <c r="I8" s="67"/>
      <c r="J8" s="88" t="e">
        <f t="shared" si="2"/>
        <v>#REF!</v>
      </c>
    </row>
    <row r="9" spans="2:10" ht="15" x14ac:dyDescent="0.2">
      <c r="B9" s="72" t="s">
        <v>57</v>
      </c>
      <c r="C9" s="73" t="e">
        <f>VLOOKUP(B9,#REF!,2,0)</f>
        <v>#REF!</v>
      </c>
      <c r="D9" s="74">
        <v>21.4</v>
      </c>
      <c r="E9" s="75" t="e">
        <f t="shared" si="0"/>
        <v>#REF!</v>
      </c>
      <c r="F9" s="76" t="s">
        <v>6</v>
      </c>
      <c r="G9" s="92" t="e">
        <f t="shared" si="1"/>
        <v>#REF!</v>
      </c>
      <c r="H9" s="74">
        <v>2450</v>
      </c>
      <c r="I9" s="67"/>
      <c r="J9" s="77" t="e">
        <f t="shared" si="2"/>
        <v>#REF!</v>
      </c>
    </row>
    <row r="10" spans="2:10" ht="15" x14ac:dyDescent="0.2">
      <c r="B10" s="78" t="s">
        <v>58</v>
      </c>
      <c r="C10" s="79" t="e">
        <f>VLOOKUP(B10,#REF!,2,0)</f>
        <v>#REF!</v>
      </c>
      <c r="D10" s="80">
        <v>48</v>
      </c>
      <c r="E10" s="81" t="e">
        <f t="shared" si="0"/>
        <v>#REF!</v>
      </c>
      <c r="F10" s="82" t="s">
        <v>6</v>
      </c>
      <c r="G10" s="93" t="e">
        <f t="shared" si="1"/>
        <v>#REF!</v>
      </c>
      <c r="H10" s="80">
        <v>3050</v>
      </c>
      <c r="I10" s="67"/>
      <c r="J10" s="83" t="e">
        <f t="shared" si="2"/>
        <v>#REF!</v>
      </c>
    </row>
    <row r="11" spans="2:10" ht="15" x14ac:dyDescent="0.2">
      <c r="B11" s="72" t="s">
        <v>87</v>
      </c>
      <c r="C11" s="73" t="e">
        <f>VLOOKUP(B11,#REF!,2,0)</f>
        <v>#REF!</v>
      </c>
      <c r="D11" s="74">
        <v>24</v>
      </c>
      <c r="E11" s="75" t="e">
        <f t="shared" si="0"/>
        <v>#REF!</v>
      </c>
      <c r="F11" s="76" t="s">
        <v>6</v>
      </c>
      <c r="G11" s="92" t="e">
        <f t="shared" si="1"/>
        <v>#REF!</v>
      </c>
      <c r="H11" s="74">
        <v>3650</v>
      </c>
      <c r="I11" s="67"/>
      <c r="J11" s="77" t="e">
        <f t="shared" si="2"/>
        <v>#REF!</v>
      </c>
    </row>
    <row r="12" spans="2:10" ht="15" x14ac:dyDescent="0.2">
      <c r="B12" s="51" t="s">
        <v>79</v>
      </c>
      <c r="C12" s="37" t="e">
        <f>VLOOKUP(B12,#REF!,2,0)</f>
        <v>#REF!</v>
      </c>
      <c r="D12" s="54">
        <v>0</v>
      </c>
      <c r="E12" s="24" t="e">
        <f t="shared" si="0"/>
        <v>#REF!</v>
      </c>
      <c r="F12" s="22" t="s">
        <v>6</v>
      </c>
      <c r="G12" s="25" t="e">
        <f t="shared" si="1"/>
        <v>#REF!</v>
      </c>
      <c r="H12" s="80">
        <v>90</v>
      </c>
      <c r="J12" s="25" t="e">
        <f t="shared" si="2"/>
        <v>#REF!</v>
      </c>
    </row>
    <row r="13" spans="2:10" ht="15" x14ac:dyDescent="0.2">
      <c r="B13" s="50" t="s">
        <v>59</v>
      </c>
      <c r="C13" s="38" t="e">
        <f>VLOOKUP(B13,#REF!,2,0)</f>
        <v>#REF!</v>
      </c>
      <c r="D13" s="53">
        <v>0</v>
      </c>
      <c r="E13" s="39" t="e">
        <f t="shared" si="0"/>
        <v>#REF!</v>
      </c>
      <c r="F13" s="40" t="s">
        <v>6</v>
      </c>
      <c r="G13" s="41" t="e">
        <f t="shared" si="1"/>
        <v>#REF!</v>
      </c>
      <c r="H13" s="74">
        <v>4030</v>
      </c>
      <c r="J13" s="41" t="e">
        <f t="shared" si="2"/>
        <v>#REF!</v>
      </c>
    </row>
    <row r="14" spans="2:10" ht="15" x14ac:dyDescent="0.2">
      <c r="B14" s="78" t="s">
        <v>56</v>
      </c>
      <c r="C14" s="79" t="e">
        <f>VLOOKUP(B14,#REF!,2,0)</f>
        <v>#REF!</v>
      </c>
      <c r="D14" s="80">
        <v>1680</v>
      </c>
      <c r="E14" s="81" t="e">
        <f t="shared" si="0"/>
        <v>#REF!</v>
      </c>
      <c r="F14" s="82" t="s">
        <v>6</v>
      </c>
      <c r="G14" s="93" t="e">
        <f t="shared" si="1"/>
        <v>#REF!</v>
      </c>
      <c r="H14" s="80">
        <v>170</v>
      </c>
      <c r="I14" s="67"/>
      <c r="J14" s="83" t="e">
        <f t="shared" si="2"/>
        <v>#REF!</v>
      </c>
    </row>
    <row r="15" spans="2:10" ht="15" x14ac:dyDescent="0.2">
      <c r="B15" s="72" t="s">
        <v>52</v>
      </c>
      <c r="C15" s="73" t="e">
        <f>VLOOKUP(B15,#REF!,2,0)</f>
        <v>#REF!</v>
      </c>
      <c r="D15" s="74">
        <v>810</v>
      </c>
      <c r="E15" s="75" t="e">
        <f t="shared" si="0"/>
        <v>#REF!</v>
      </c>
      <c r="F15" s="76" t="s">
        <v>6</v>
      </c>
      <c r="G15" s="92" t="e">
        <f t="shared" si="1"/>
        <v>#REF!</v>
      </c>
      <c r="H15" s="74">
        <v>170</v>
      </c>
      <c r="I15" s="67"/>
      <c r="J15" s="77" t="e">
        <f t="shared" si="2"/>
        <v>#REF!</v>
      </c>
    </row>
    <row r="16" spans="2:10" ht="15" x14ac:dyDescent="0.2">
      <c r="B16" s="52" t="s">
        <v>88</v>
      </c>
      <c r="C16" s="37" t="e">
        <f>VLOOKUP(B16,#REF!,2,0)</f>
        <v>#REF!</v>
      </c>
      <c r="D16" s="55">
        <v>0</v>
      </c>
      <c r="E16" s="28" t="e">
        <f t="shared" si="0"/>
        <v>#REF!</v>
      </c>
      <c r="F16" s="26" t="s">
        <v>6</v>
      </c>
      <c r="G16" s="29" t="e">
        <f t="shared" si="1"/>
        <v>#REF!</v>
      </c>
      <c r="H16" s="80">
        <v>290</v>
      </c>
      <c r="J16" s="29" t="e">
        <f t="shared" si="2"/>
        <v>#REF!</v>
      </c>
    </row>
    <row r="17" spans="2:10" ht="15" x14ac:dyDescent="0.2">
      <c r="B17" s="72" t="s">
        <v>60</v>
      </c>
      <c r="C17" s="73" t="e">
        <f>VLOOKUP(B17,#REF!,2,0)</f>
        <v>#REF!</v>
      </c>
      <c r="D17" s="74">
        <v>18</v>
      </c>
      <c r="E17" s="75" t="e">
        <f t="shared" si="0"/>
        <v>#REF!</v>
      </c>
      <c r="F17" s="76" t="s">
        <v>6</v>
      </c>
      <c r="G17" s="92" t="e">
        <f t="shared" si="1"/>
        <v>#REF!</v>
      </c>
      <c r="H17" s="74">
        <v>440</v>
      </c>
      <c r="I17" s="67"/>
      <c r="J17" s="77" t="e">
        <f t="shared" si="2"/>
        <v>#REF!</v>
      </c>
    </row>
    <row r="18" spans="2:10" ht="15" x14ac:dyDescent="0.2">
      <c r="B18" s="78" t="s">
        <v>96</v>
      </c>
      <c r="C18" s="79" t="e">
        <f>VLOOKUP(B18,#REF!,2,0)</f>
        <v>#REF!</v>
      </c>
      <c r="D18" s="80">
        <v>3</v>
      </c>
      <c r="E18" s="81" t="e">
        <f t="shared" si="0"/>
        <v>#REF!</v>
      </c>
      <c r="F18" s="82" t="s">
        <v>6</v>
      </c>
      <c r="G18" s="93" t="e">
        <f t="shared" si="1"/>
        <v>#REF!</v>
      </c>
      <c r="H18" s="80">
        <v>922</v>
      </c>
      <c r="I18" s="67"/>
      <c r="J18" s="83" t="e">
        <f t="shared" si="2"/>
        <v>#REF!</v>
      </c>
    </row>
    <row r="19" spans="2:10" ht="15" x14ac:dyDescent="0.2">
      <c r="B19" s="72" t="s">
        <v>85</v>
      </c>
      <c r="C19" s="73" t="e">
        <f>VLOOKUP(B19,#REF!,2,0)</f>
        <v>#REF!</v>
      </c>
      <c r="D19" s="74">
        <v>30</v>
      </c>
      <c r="E19" s="75" t="e">
        <f t="shared" si="0"/>
        <v>#REF!</v>
      </c>
      <c r="F19" s="76" t="s">
        <v>43</v>
      </c>
      <c r="G19" s="92" t="e">
        <f t="shared" si="1"/>
        <v>#REF!</v>
      </c>
      <c r="H19" s="74">
        <v>1520</v>
      </c>
      <c r="I19" s="67"/>
      <c r="J19" s="77" t="e">
        <f t="shared" si="2"/>
        <v>#REF!</v>
      </c>
    </row>
    <row r="20" spans="2:10" ht="15" x14ac:dyDescent="0.2">
      <c r="B20" s="78" t="s">
        <v>95</v>
      </c>
      <c r="C20" s="79" t="e">
        <f>VLOOKUP(B20,#REF!,2,0)</f>
        <v>#REF!</v>
      </c>
      <c r="D20" s="80">
        <v>48.56</v>
      </c>
      <c r="E20" s="81" t="e">
        <f t="shared" si="0"/>
        <v>#REF!</v>
      </c>
      <c r="F20" s="82" t="s">
        <v>6</v>
      </c>
      <c r="G20" s="93" t="e">
        <f t="shared" si="1"/>
        <v>#REF!</v>
      </c>
      <c r="H20" s="80">
        <v>14600</v>
      </c>
      <c r="I20" s="67"/>
      <c r="J20" s="83" t="e">
        <f t="shared" si="2"/>
        <v>#REF!</v>
      </c>
    </row>
    <row r="21" spans="2:10" ht="15" x14ac:dyDescent="0.2">
      <c r="B21" s="72" t="s">
        <v>91</v>
      </c>
      <c r="C21" s="73" t="e">
        <f>VLOOKUP(B21,#REF!,2,0)</f>
        <v>#REF!</v>
      </c>
      <c r="D21" s="74">
        <v>151.65</v>
      </c>
      <c r="E21" s="75" t="e">
        <f t="shared" si="0"/>
        <v>#REF!</v>
      </c>
      <c r="F21" s="76" t="s">
        <v>6</v>
      </c>
      <c r="G21" s="92" t="e">
        <f t="shared" si="1"/>
        <v>#REF!</v>
      </c>
      <c r="H21" s="74">
        <v>11600</v>
      </c>
      <c r="I21" s="67"/>
      <c r="J21" s="77" t="e">
        <f t="shared" si="2"/>
        <v>#REF!</v>
      </c>
    </row>
    <row r="22" spans="2:10" ht="15" x14ac:dyDescent="0.2">
      <c r="B22" s="51" t="s">
        <v>61</v>
      </c>
      <c r="C22" s="37" t="e">
        <f>VLOOKUP(B22,#REF!,2,0)</f>
        <v>#REF!</v>
      </c>
      <c r="D22" s="54">
        <v>0</v>
      </c>
      <c r="E22" s="24" t="e">
        <f t="shared" si="0"/>
        <v>#REF!</v>
      </c>
      <c r="F22" s="22" t="s">
        <v>6</v>
      </c>
      <c r="G22" s="25" t="e">
        <f t="shared" si="1"/>
        <v>#REF!</v>
      </c>
      <c r="H22" s="80">
        <v>480</v>
      </c>
      <c r="J22" s="25" t="e">
        <f t="shared" si="2"/>
        <v>#REF!</v>
      </c>
    </row>
    <row r="23" spans="2:10" ht="15" x14ac:dyDescent="0.2">
      <c r="B23" s="50" t="s">
        <v>7</v>
      </c>
      <c r="C23" s="38" t="e">
        <f>VLOOKUP(B23,#REF!,2,0)</f>
        <v>#REF!</v>
      </c>
      <c r="D23" s="53">
        <v>0</v>
      </c>
      <c r="E23" s="39" t="e">
        <f t="shared" si="0"/>
        <v>#REF!</v>
      </c>
      <c r="F23" s="40" t="s">
        <v>6</v>
      </c>
      <c r="G23" s="41" t="e">
        <f t="shared" si="1"/>
        <v>#REF!</v>
      </c>
      <c r="H23" s="74">
        <v>430</v>
      </c>
      <c r="J23" s="41" t="e">
        <f t="shared" si="2"/>
        <v>#REF!</v>
      </c>
    </row>
    <row r="24" spans="2:10" ht="15" x14ac:dyDescent="0.2">
      <c r="B24" s="84" t="s">
        <v>8</v>
      </c>
      <c r="C24" s="79" t="e">
        <f>VLOOKUP(B24,#REF!,2,0)</f>
        <v>#REF!</v>
      </c>
      <c r="D24" s="85">
        <v>1002.52</v>
      </c>
      <c r="E24" s="86" t="e">
        <f t="shared" si="0"/>
        <v>#REF!</v>
      </c>
      <c r="F24" s="87" t="s">
        <v>6</v>
      </c>
      <c r="G24" s="94" t="e">
        <f t="shared" si="1"/>
        <v>#REF!</v>
      </c>
      <c r="H24" s="80">
        <v>540</v>
      </c>
      <c r="I24" s="67"/>
      <c r="J24" s="88" t="e">
        <f t="shared" si="2"/>
        <v>#REF!</v>
      </c>
    </row>
    <row r="25" spans="2:10" ht="15" x14ac:dyDescent="0.2">
      <c r="B25" s="72" t="s">
        <v>62</v>
      </c>
      <c r="C25" s="73" t="e">
        <f>VLOOKUP(B25,#REF!,2,0)</f>
        <v>#REF!</v>
      </c>
      <c r="D25" s="74">
        <v>1256</v>
      </c>
      <c r="E25" s="75" t="e">
        <f t="shared" si="0"/>
        <v>#REF!</v>
      </c>
      <c r="F25" s="76" t="s">
        <v>6</v>
      </c>
      <c r="G25" s="92" t="e">
        <f t="shared" si="1"/>
        <v>#REF!</v>
      </c>
      <c r="H25" s="74">
        <v>600</v>
      </c>
      <c r="I25" s="67"/>
      <c r="J25" s="77" t="e">
        <f t="shared" si="2"/>
        <v>#REF!</v>
      </c>
    </row>
    <row r="26" spans="2:10" ht="15" x14ac:dyDescent="0.2">
      <c r="B26" s="78" t="s">
        <v>63</v>
      </c>
      <c r="C26" s="79" t="e">
        <f>VLOOKUP(B26,#REF!,2,0)</f>
        <v>#REF!</v>
      </c>
      <c r="D26" s="80">
        <v>25</v>
      </c>
      <c r="E26" s="81" t="e">
        <f t="shared" si="0"/>
        <v>#REF!</v>
      </c>
      <c r="F26" s="82" t="s">
        <v>6</v>
      </c>
      <c r="G26" s="93" t="e">
        <f t="shared" si="1"/>
        <v>#REF!</v>
      </c>
      <c r="H26" s="80">
        <v>650</v>
      </c>
      <c r="I26" s="67"/>
      <c r="J26" s="83" t="e">
        <f t="shared" si="2"/>
        <v>#REF!</v>
      </c>
    </row>
    <row r="27" spans="2:10" ht="15" x14ac:dyDescent="0.2">
      <c r="B27" s="72" t="s">
        <v>101</v>
      </c>
      <c r="C27" s="73" t="e">
        <f>VLOOKUP(B27,#REF!,2,0)</f>
        <v>#REF!</v>
      </c>
      <c r="D27" s="74">
        <v>201.36</v>
      </c>
      <c r="E27" s="75" t="e">
        <f t="shared" si="0"/>
        <v>#REF!</v>
      </c>
      <c r="F27" s="76" t="s">
        <v>6</v>
      </c>
      <c r="G27" s="92" t="e">
        <f t="shared" si="1"/>
        <v>#REF!</v>
      </c>
      <c r="H27" s="74">
        <v>500</v>
      </c>
      <c r="I27" s="67"/>
      <c r="J27" s="77" t="e">
        <f t="shared" si="2"/>
        <v>#REF!</v>
      </c>
    </row>
    <row r="28" spans="2:10" ht="15" x14ac:dyDescent="0.2">
      <c r="B28" s="78" t="s">
        <v>92</v>
      </c>
      <c r="C28" s="79" t="e">
        <f>VLOOKUP(B28,#REF!,2,0)</f>
        <v>#REF!</v>
      </c>
      <c r="D28" s="80">
        <v>770.15</v>
      </c>
      <c r="E28" s="81" t="e">
        <f t="shared" si="0"/>
        <v>#REF!</v>
      </c>
      <c r="F28" s="82" t="s">
        <v>6</v>
      </c>
      <c r="G28" s="93" t="e">
        <f t="shared" si="1"/>
        <v>#REF!</v>
      </c>
      <c r="H28" s="80">
        <v>1150</v>
      </c>
      <c r="I28" s="67"/>
      <c r="J28" s="83" t="e">
        <f t="shared" si="2"/>
        <v>#REF!</v>
      </c>
    </row>
    <row r="29" spans="2:10" ht="15" x14ac:dyDescent="0.2">
      <c r="B29" s="72" t="s">
        <v>64</v>
      </c>
      <c r="C29" s="73" t="e">
        <f>VLOOKUP(B29,#REF!,2,0)</f>
        <v>#REF!</v>
      </c>
      <c r="D29" s="74">
        <v>102.4</v>
      </c>
      <c r="E29" s="75" t="e">
        <f t="shared" si="0"/>
        <v>#REF!</v>
      </c>
      <c r="F29" s="76" t="s">
        <v>6</v>
      </c>
      <c r="G29" s="92" t="e">
        <f t="shared" si="1"/>
        <v>#REF!</v>
      </c>
      <c r="H29" s="74">
        <v>850</v>
      </c>
      <c r="I29" s="67"/>
      <c r="J29" s="77" t="e">
        <f t="shared" si="2"/>
        <v>#REF!</v>
      </c>
    </row>
    <row r="30" spans="2:10" ht="15" x14ac:dyDescent="0.2">
      <c r="B30" s="78" t="s">
        <v>102</v>
      </c>
      <c r="C30" s="79" t="e">
        <f>VLOOKUP(B30,#REF!,2,0)</f>
        <v>#REF!</v>
      </c>
      <c r="D30" s="80">
        <v>716.35</v>
      </c>
      <c r="E30" s="81" t="e">
        <f t="shared" si="0"/>
        <v>#REF!</v>
      </c>
      <c r="F30" s="82" t="s">
        <v>6</v>
      </c>
      <c r="G30" s="93" t="e">
        <f t="shared" si="1"/>
        <v>#REF!</v>
      </c>
      <c r="H30" s="80">
        <v>1400</v>
      </c>
      <c r="I30" s="67"/>
      <c r="J30" s="83" t="e">
        <f t="shared" si="2"/>
        <v>#REF!</v>
      </c>
    </row>
    <row r="31" spans="2:10" ht="15" x14ac:dyDescent="0.2">
      <c r="B31" s="72" t="s">
        <v>65</v>
      </c>
      <c r="C31" s="73" t="e">
        <f>VLOOKUP(B31,#REF!,2,0)</f>
        <v>#REF!</v>
      </c>
      <c r="D31" s="74">
        <v>8.5</v>
      </c>
      <c r="E31" s="75" t="e">
        <f t="shared" si="0"/>
        <v>#REF!</v>
      </c>
      <c r="F31" s="76" t="s">
        <v>6</v>
      </c>
      <c r="G31" s="92" t="e">
        <f t="shared" si="1"/>
        <v>#REF!</v>
      </c>
      <c r="H31" s="74">
        <v>930</v>
      </c>
      <c r="I31" s="67"/>
      <c r="J31" s="77" t="e">
        <f t="shared" si="2"/>
        <v>#REF!</v>
      </c>
    </row>
    <row r="32" spans="2:10" ht="15" x14ac:dyDescent="0.2">
      <c r="B32" s="84" t="s">
        <v>103</v>
      </c>
      <c r="C32" s="79" t="e">
        <f>VLOOKUP(B32,#REF!,2,0)</f>
        <v>#REF!</v>
      </c>
      <c r="D32" s="85">
        <v>610</v>
      </c>
      <c r="E32" s="86" t="e">
        <f t="shared" si="0"/>
        <v>#REF!</v>
      </c>
      <c r="F32" s="87" t="s">
        <v>6</v>
      </c>
      <c r="G32" s="94" t="e">
        <f t="shared" si="1"/>
        <v>#REF!</v>
      </c>
      <c r="H32" s="80">
        <v>800</v>
      </c>
      <c r="I32" s="67"/>
      <c r="J32" s="88" t="e">
        <f t="shared" si="2"/>
        <v>#REF!</v>
      </c>
    </row>
    <row r="33" spans="2:12" ht="15" x14ac:dyDescent="0.2">
      <c r="B33" s="72" t="s">
        <v>66</v>
      </c>
      <c r="C33" s="73" t="e">
        <f>VLOOKUP(B33,#REF!,2,0)</f>
        <v>#REF!</v>
      </c>
      <c r="D33" s="74">
        <v>30.6</v>
      </c>
      <c r="E33" s="75" t="e">
        <f t="shared" si="0"/>
        <v>#REF!</v>
      </c>
      <c r="F33" s="76" t="s">
        <v>6</v>
      </c>
      <c r="G33" s="92" t="e">
        <f t="shared" si="1"/>
        <v>#REF!</v>
      </c>
      <c r="H33" s="74">
        <v>935</v>
      </c>
      <c r="I33" s="67"/>
      <c r="J33" s="77" t="e">
        <f t="shared" si="2"/>
        <v>#REF!</v>
      </c>
    </row>
    <row r="34" spans="2:12" ht="15" x14ac:dyDescent="0.2">
      <c r="B34" s="78" t="s">
        <v>93</v>
      </c>
      <c r="C34" s="79" t="e">
        <f>VLOOKUP(B34,#REF!,2,0)</f>
        <v>#REF!</v>
      </c>
      <c r="D34" s="80">
        <v>288.70999999999998</v>
      </c>
      <c r="E34" s="81" t="e">
        <f t="shared" si="0"/>
        <v>#REF!</v>
      </c>
      <c r="F34" s="82" t="s">
        <v>6</v>
      </c>
      <c r="G34" s="93" t="e">
        <f t="shared" si="1"/>
        <v>#REF!</v>
      </c>
      <c r="H34" s="80">
        <v>2330</v>
      </c>
      <c r="I34" s="67"/>
      <c r="J34" s="83" t="e">
        <f t="shared" si="2"/>
        <v>#REF!</v>
      </c>
    </row>
    <row r="35" spans="2:12" ht="15" x14ac:dyDescent="0.2">
      <c r="B35" s="50" t="s">
        <v>13</v>
      </c>
      <c r="C35" s="38" t="e">
        <f>VLOOKUP(B35,#REF!,2,0)</f>
        <v>#REF!</v>
      </c>
      <c r="D35" s="53">
        <v>0</v>
      </c>
      <c r="E35" s="39" t="e">
        <f t="shared" si="0"/>
        <v>#REF!</v>
      </c>
      <c r="F35" s="40" t="s">
        <v>6</v>
      </c>
      <c r="G35" s="41" t="e">
        <f t="shared" si="1"/>
        <v>#REF!</v>
      </c>
      <c r="H35" s="74">
        <v>1765</v>
      </c>
      <c r="J35" s="41" t="e">
        <f t="shared" si="2"/>
        <v>#REF!</v>
      </c>
    </row>
    <row r="36" spans="2:12" ht="15" x14ac:dyDescent="0.2">
      <c r="B36" s="72" t="s">
        <v>68</v>
      </c>
      <c r="C36" s="73" t="e">
        <f>VLOOKUP(B36,#REF!,2,0)</f>
        <v>#REF!</v>
      </c>
      <c r="D36" s="74">
        <v>466</v>
      </c>
      <c r="E36" s="75" t="e">
        <f t="shared" si="0"/>
        <v>#REF!</v>
      </c>
      <c r="F36" s="76" t="s">
        <v>6</v>
      </c>
      <c r="G36" s="92" t="e">
        <f t="shared" si="1"/>
        <v>#REF!</v>
      </c>
      <c r="H36" s="74">
        <v>1300</v>
      </c>
      <c r="I36" s="67"/>
      <c r="J36" s="83" t="e">
        <f t="shared" si="2"/>
        <v>#REF!</v>
      </c>
    </row>
    <row r="37" spans="2:12" ht="15" x14ac:dyDescent="0.2">
      <c r="B37" s="78" t="s">
        <v>67</v>
      </c>
      <c r="C37" s="79" t="e">
        <f>VLOOKUP(B37,#REF!,2,0)</f>
        <v>#REF!</v>
      </c>
      <c r="D37" s="80">
        <v>3</v>
      </c>
      <c r="E37" s="81" t="e">
        <f t="shared" si="0"/>
        <v>#REF!</v>
      </c>
      <c r="F37" s="82" t="s">
        <v>6</v>
      </c>
      <c r="G37" s="93" t="e">
        <f t="shared" si="1"/>
        <v>#REF!</v>
      </c>
      <c r="H37" s="80">
        <v>2000</v>
      </c>
      <c r="I37" s="67"/>
      <c r="J37" s="83" t="e">
        <f t="shared" si="2"/>
        <v>#REF!</v>
      </c>
    </row>
    <row r="38" spans="2:12" ht="15" x14ac:dyDescent="0.2">
      <c r="B38" s="50" t="s">
        <v>68</v>
      </c>
      <c r="C38" s="38" t="e">
        <f>VLOOKUP(B38,#REF!,2,0)</f>
        <v>#REF!</v>
      </c>
      <c r="D38" s="53">
        <v>0</v>
      </c>
      <c r="E38" s="39" t="e">
        <f t="shared" si="0"/>
        <v>#REF!</v>
      </c>
      <c r="F38" s="40" t="s">
        <v>6</v>
      </c>
      <c r="G38" s="41" t="e">
        <f t="shared" si="1"/>
        <v>#REF!</v>
      </c>
      <c r="H38" s="74">
        <v>1300</v>
      </c>
      <c r="J38" s="41" t="e">
        <f t="shared" si="2"/>
        <v>#REF!</v>
      </c>
    </row>
    <row r="39" spans="2:12" ht="15" x14ac:dyDescent="0.2">
      <c r="B39" s="51" t="s">
        <v>69</v>
      </c>
      <c r="C39" s="37" t="e">
        <f>VLOOKUP(B39,#REF!,2,0)</f>
        <v>#REF!</v>
      </c>
      <c r="D39" s="54">
        <v>0.2</v>
      </c>
      <c r="E39" s="24" t="e">
        <f t="shared" si="0"/>
        <v>#REF!</v>
      </c>
      <c r="F39" s="22" t="s">
        <v>6</v>
      </c>
      <c r="G39" s="25" t="e">
        <f t="shared" si="1"/>
        <v>#REF!</v>
      </c>
      <c r="H39" s="80">
        <v>1650</v>
      </c>
      <c r="J39" s="25" t="e">
        <f t="shared" si="2"/>
        <v>#REF!</v>
      </c>
    </row>
    <row r="40" spans="2:12" ht="15" x14ac:dyDescent="0.2">
      <c r="B40" s="72" t="s">
        <v>105</v>
      </c>
      <c r="C40" s="73" t="e">
        <f>VLOOKUP(B40,#REF!,2,0)</f>
        <v>#REF!</v>
      </c>
      <c r="D40" s="74">
        <v>179.5</v>
      </c>
      <c r="E40" s="75" t="e">
        <f t="shared" si="0"/>
        <v>#REF!</v>
      </c>
      <c r="F40" s="76" t="s">
        <v>6</v>
      </c>
      <c r="G40" s="92" t="e">
        <f t="shared" si="1"/>
        <v>#REF!</v>
      </c>
      <c r="H40" s="74">
        <v>2300</v>
      </c>
      <c r="I40" s="67"/>
      <c r="J40" s="77" t="e">
        <f t="shared" si="2"/>
        <v>#REF!</v>
      </c>
    </row>
    <row r="41" spans="2:12" ht="15" x14ac:dyDescent="0.2">
      <c r="B41" s="78" t="s">
        <v>86</v>
      </c>
      <c r="C41" s="79" t="e">
        <f>VLOOKUP(B41,#REF!,2,0)</f>
        <v>#REF!</v>
      </c>
      <c r="D41" s="80">
        <v>67.650000000000006</v>
      </c>
      <c r="E41" s="81" t="e">
        <f t="shared" si="0"/>
        <v>#REF!</v>
      </c>
      <c r="F41" s="82" t="s">
        <v>6</v>
      </c>
      <c r="G41" s="93" t="e">
        <f t="shared" si="1"/>
        <v>#REF!</v>
      </c>
      <c r="H41" s="80">
        <v>1950</v>
      </c>
      <c r="I41" s="67"/>
      <c r="J41" s="83" t="e">
        <f t="shared" si="2"/>
        <v>#REF!</v>
      </c>
    </row>
    <row r="42" spans="2:12" ht="15" x14ac:dyDescent="0.2">
      <c r="B42" s="72" t="s">
        <v>97</v>
      </c>
      <c r="C42" s="73" t="e">
        <f>VLOOKUP(B42,#REF!,2,0)</f>
        <v>#REF!</v>
      </c>
      <c r="D42" s="74">
        <v>318.8</v>
      </c>
      <c r="E42" s="75" t="e">
        <f t="shared" si="0"/>
        <v>#REF!</v>
      </c>
      <c r="F42" s="76" t="s">
        <v>6</v>
      </c>
      <c r="G42" s="92" t="e">
        <f t="shared" si="1"/>
        <v>#REF!</v>
      </c>
      <c r="H42" s="74">
        <v>2200</v>
      </c>
      <c r="I42" s="67"/>
      <c r="J42" s="77" t="e">
        <f t="shared" si="2"/>
        <v>#REF!</v>
      </c>
    </row>
    <row r="43" spans="2:12" ht="15" x14ac:dyDescent="0.2">
      <c r="B43" s="51" t="s">
        <v>70</v>
      </c>
      <c r="C43" s="37" t="e">
        <f>VLOOKUP(B43,#REF!,2,0)</f>
        <v>#REF!</v>
      </c>
      <c r="D43" s="54">
        <v>0.33</v>
      </c>
      <c r="E43" s="24" t="e">
        <f t="shared" si="0"/>
        <v>#REF!</v>
      </c>
      <c r="F43" s="22" t="s">
        <v>6</v>
      </c>
      <c r="G43" s="25" t="e">
        <f t="shared" si="1"/>
        <v>#REF!</v>
      </c>
      <c r="H43" s="80">
        <v>2500</v>
      </c>
      <c r="J43" s="25" t="e">
        <f t="shared" si="2"/>
        <v>#REF!</v>
      </c>
    </row>
    <row r="44" spans="2:12" ht="15" x14ac:dyDescent="0.2">
      <c r="B44" s="72" t="s">
        <v>18</v>
      </c>
      <c r="C44" s="73" t="e">
        <f>VLOOKUP(B44,#REF!,2,0)</f>
        <v>#REF!</v>
      </c>
      <c r="D44" s="74">
        <v>234.66</v>
      </c>
      <c r="E44" s="75" t="e">
        <f t="shared" si="0"/>
        <v>#REF!</v>
      </c>
      <c r="F44" s="76" t="s">
        <v>6</v>
      </c>
      <c r="G44" s="92" t="e">
        <f t="shared" si="1"/>
        <v>#REF!</v>
      </c>
      <c r="H44" s="74">
        <v>2350</v>
      </c>
      <c r="I44" s="67"/>
      <c r="J44" s="77" t="e">
        <f t="shared" si="2"/>
        <v>#REF!</v>
      </c>
    </row>
    <row r="45" spans="2:12" ht="15" x14ac:dyDescent="0.2">
      <c r="B45" s="78" t="s">
        <v>71</v>
      </c>
      <c r="C45" s="79" t="e">
        <f>VLOOKUP(B45,#REF!,2,0)</f>
        <v>#REF!</v>
      </c>
      <c r="D45" s="80">
        <v>92.3</v>
      </c>
      <c r="E45" s="89" t="e">
        <f t="shared" si="0"/>
        <v>#REF!</v>
      </c>
      <c r="F45" s="90" t="s">
        <v>6</v>
      </c>
      <c r="G45" s="95" t="e">
        <f t="shared" si="1"/>
        <v>#REF!</v>
      </c>
      <c r="H45" s="80">
        <v>3200</v>
      </c>
      <c r="I45" s="67"/>
      <c r="J45" s="91" t="e">
        <f t="shared" si="2"/>
        <v>#REF!</v>
      </c>
      <c r="L45" s="64"/>
    </row>
    <row r="46" spans="2:12" ht="15" x14ac:dyDescent="0.2">
      <c r="B46" s="72" t="s">
        <v>106</v>
      </c>
      <c r="C46" s="73" t="e">
        <f>VLOOKUP(B46,#REF!,2,0)</f>
        <v>#REF!</v>
      </c>
      <c r="D46" s="74">
        <v>92.25</v>
      </c>
      <c r="E46" s="75" t="e">
        <f t="shared" si="0"/>
        <v>#REF!</v>
      </c>
      <c r="F46" s="76" t="s">
        <v>6</v>
      </c>
      <c r="G46" s="92" t="e">
        <f t="shared" si="1"/>
        <v>#REF!</v>
      </c>
      <c r="H46" s="74">
        <v>3700</v>
      </c>
      <c r="I46" s="67"/>
      <c r="J46" s="77" t="e">
        <f t="shared" si="2"/>
        <v>#REF!</v>
      </c>
    </row>
    <row r="47" spans="2:12" ht="15" x14ac:dyDescent="0.2">
      <c r="B47" s="78" t="s">
        <v>72</v>
      </c>
      <c r="C47" s="79" t="e">
        <f>VLOOKUP(B47,#REF!,2,0)</f>
        <v>#REF!</v>
      </c>
      <c r="D47" s="80">
        <v>4.4400000000000004</v>
      </c>
      <c r="E47" s="89" t="e">
        <f t="shared" si="0"/>
        <v>#REF!</v>
      </c>
      <c r="F47" s="90" t="s">
        <v>6</v>
      </c>
      <c r="G47" s="95" t="e">
        <f t="shared" si="1"/>
        <v>#REF!</v>
      </c>
      <c r="H47" s="80">
        <v>3950</v>
      </c>
      <c r="I47" s="67"/>
      <c r="J47" s="91" t="e">
        <f t="shared" si="2"/>
        <v>#REF!</v>
      </c>
    </row>
    <row r="48" spans="2:12" ht="15" x14ac:dyDescent="0.2">
      <c r="B48" s="50" t="s">
        <v>21</v>
      </c>
      <c r="C48" s="38" t="e">
        <f>VLOOKUP(B48,#REF!,2,0)</f>
        <v>#REF!</v>
      </c>
      <c r="D48" s="53">
        <v>0</v>
      </c>
      <c r="E48" s="39" t="e">
        <f t="shared" si="0"/>
        <v>#REF!</v>
      </c>
      <c r="F48" s="40" t="s">
        <v>6</v>
      </c>
      <c r="G48" s="41" t="e">
        <f t="shared" si="1"/>
        <v>#REF!</v>
      </c>
      <c r="H48" s="74">
        <v>4325</v>
      </c>
      <c r="J48" s="41" t="e">
        <f t="shared" si="2"/>
        <v>#REF!</v>
      </c>
    </row>
    <row r="49" spans="2:10" ht="15" x14ac:dyDescent="0.2">
      <c r="B49" s="78" t="s">
        <v>77</v>
      </c>
      <c r="C49" s="79" t="e">
        <f>VLOOKUP(B49,#REF!,2,0)</f>
        <v>#REF!</v>
      </c>
      <c r="D49" s="80">
        <v>17.3</v>
      </c>
      <c r="E49" s="89" t="e">
        <f t="shared" si="0"/>
        <v>#REF!</v>
      </c>
      <c r="F49" s="90" t="s">
        <v>6</v>
      </c>
      <c r="G49" s="95" t="e">
        <f t="shared" si="1"/>
        <v>#REF!</v>
      </c>
      <c r="H49" s="80">
        <v>4600</v>
      </c>
      <c r="I49" s="67"/>
      <c r="J49" s="91" t="e">
        <f t="shared" si="2"/>
        <v>#REF!</v>
      </c>
    </row>
    <row r="50" spans="2:10" ht="15" x14ac:dyDescent="0.2">
      <c r="B50" s="72" t="s">
        <v>78</v>
      </c>
      <c r="C50" s="73" t="e">
        <f>VLOOKUP(B50,#REF!,2,0)</f>
        <v>#REF!</v>
      </c>
      <c r="D50" s="74">
        <v>2411.9</v>
      </c>
      <c r="E50" s="75" t="e">
        <f t="shared" si="0"/>
        <v>#REF!</v>
      </c>
      <c r="F50" s="76" t="s">
        <v>6</v>
      </c>
      <c r="G50" s="92" t="e">
        <f t="shared" si="1"/>
        <v>#REF!</v>
      </c>
      <c r="H50" s="74">
        <v>300</v>
      </c>
      <c r="I50" s="67"/>
      <c r="J50" s="77" t="e">
        <f t="shared" si="2"/>
        <v>#REF!</v>
      </c>
    </row>
    <row r="51" spans="2:10" ht="15" x14ac:dyDescent="0.2">
      <c r="B51" s="78" t="s">
        <v>73</v>
      </c>
      <c r="C51" s="79" t="e">
        <f>VLOOKUP(B51,#REF!,2,0)</f>
        <v>#REF!</v>
      </c>
      <c r="D51" s="80">
        <v>23.32</v>
      </c>
      <c r="E51" s="89" t="e">
        <f t="shared" si="0"/>
        <v>#REF!</v>
      </c>
      <c r="F51" s="90" t="s">
        <v>6</v>
      </c>
      <c r="G51" s="95" t="e">
        <f t="shared" si="1"/>
        <v>#REF!</v>
      </c>
      <c r="H51" s="80">
        <v>5500</v>
      </c>
      <c r="I51" s="67"/>
      <c r="J51" s="91" t="e">
        <f t="shared" si="2"/>
        <v>#REF!</v>
      </c>
    </row>
    <row r="52" spans="2:10" ht="15" x14ac:dyDescent="0.2">
      <c r="B52" s="72" t="s">
        <v>99</v>
      </c>
      <c r="C52" s="73" t="e">
        <f>VLOOKUP(B52,#REF!,2,0)</f>
        <v>#REF!</v>
      </c>
      <c r="D52" s="74">
        <v>35.119999999999997</v>
      </c>
      <c r="E52" s="75" t="e">
        <f t="shared" si="0"/>
        <v>#REF!</v>
      </c>
      <c r="F52" s="76" t="s">
        <v>6</v>
      </c>
      <c r="G52" s="92" t="e">
        <f t="shared" si="1"/>
        <v>#REF!</v>
      </c>
      <c r="H52" s="74">
        <v>8000</v>
      </c>
      <c r="I52" s="67"/>
      <c r="J52" s="77" t="e">
        <f t="shared" si="2"/>
        <v>#REF!</v>
      </c>
    </row>
    <row r="53" spans="2:10" ht="15" x14ac:dyDescent="0.2">
      <c r="B53" s="78" t="s">
        <v>100</v>
      </c>
      <c r="C53" s="79" t="e">
        <f>VLOOKUP(B53,#REF!,2,0)</f>
        <v>#REF!</v>
      </c>
      <c r="D53" s="80">
        <v>10.02</v>
      </c>
      <c r="E53" s="89" t="e">
        <f t="shared" si="0"/>
        <v>#REF!</v>
      </c>
      <c r="F53" s="90" t="s">
        <v>6</v>
      </c>
      <c r="G53" s="95" t="e">
        <f t="shared" si="1"/>
        <v>#REF!</v>
      </c>
      <c r="H53" s="80">
        <v>7200</v>
      </c>
      <c r="I53" s="67"/>
      <c r="J53" s="91" t="e">
        <f t="shared" si="2"/>
        <v>#REF!</v>
      </c>
    </row>
    <row r="54" spans="2:10" ht="15" x14ac:dyDescent="0.2">
      <c r="B54" s="72" t="s">
        <v>23</v>
      </c>
      <c r="C54" s="73" t="e">
        <f>VLOOKUP(B54,#REF!,2,0)</f>
        <v>#REF!</v>
      </c>
      <c r="D54" s="74">
        <v>2421.9299999999998</v>
      </c>
      <c r="E54" s="75" t="e">
        <f t="shared" si="0"/>
        <v>#REF!</v>
      </c>
      <c r="F54" s="76" t="s">
        <v>6</v>
      </c>
      <c r="G54" s="92" t="e">
        <f t="shared" si="1"/>
        <v>#REF!</v>
      </c>
      <c r="H54" s="74">
        <v>350</v>
      </c>
      <c r="I54" s="67"/>
      <c r="J54" s="77" t="e">
        <f t="shared" si="2"/>
        <v>#REF!</v>
      </c>
    </row>
    <row r="55" spans="2:10" ht="15" x14ac:dyDescent="0.2">
      <c r="B55" s="78" t="s">
        <v>33</v>
      </c>
      <c r="C55" s="79" t="e">
        <f>VLOOKUP(B55,#REF!,2,0)</f>
        <v>#REF!</v>
      </c>
      <c r="D55" s="80">
        <v>90.8</v>
      </c>
      <c r="E55" s="89" t="e">
        <f t="shared" si="0"/>
        <v>#REF!</v>
      </c>
      <c r="F55" s="90" t="s">
        <v>6</v>
      </c>
      <c r="G55" s="95" t="e">
        <f t="shared" si="1"/>
        <v>#REF!</v>
      </c>
      <c r="H55" s="80">
        <v>550</v>
      </c>
      <c r="I55" s="67"/>
      <c r="J55" s="91" t="e">
        <f t="shared" si="2"/>
        <v>#REF!</v>
      </c>
    </row>
    <row r="56" spans="2:10" ht="15" x14ac:dyDescent="0.2">
      <c r="B56" s="72" t="s">
        <v>74</v>
      </c>
      <c r="C56" s="73" t="e">
        <f>VLOOKUP(B56,#REF!,2,0)</f>
        <v>#REF!</v>
      </c>
      <c r="D56" s="74">
        <v>22.4</v>
      </c>
      <c r="E56" s="75" t="e">
        <f t="shared" si="0"/>
        <v>#REF!</v>
      </c>
      <c r="F56" s="76" t="s">
        <v>6</v>
      </c>
      <c r="G56" s="92" t="e">
        <f t="shared" si="1"/>
        <v>#REF!</v>
      </c>
      <c r="H56" s="74">
        <v>842</v>
      </c>
      <c r="I56" s="67"/>
      <c r="J56" s="77" t="e">
        <f t="shared" si="2"/>
        <v>#REF!</v>
      </c>
    </row>
    <row r="57" spans="2:10" ht="15" x14ac:dyDescent="0.2">
      <c r="B57" s="78" t="s">
        <v>75</v>
      </c>
      <c r="C57" s="79" t="e">
        <f>VLOOKUP(B57,#REF!,2,0)</f>
        <v>#REF!</v>
      </c>
      <c r="D57" s="80">
        <v>40.700000000000003</v>
      </c>
      <c r="E57" s="89" t="e">
        <f t="shared" si="0"/>
        <v>#REF!</v>
      </c>
      <c r="F57" s="90" t="s">
        <v>6</v>
      </c>
      <c r="G57" s="95" t="e">
        <f t="shared" si="1"/>
        <v>#REF!</v>
      </c>
      <c r="H57" s="80">
        <v>1112</v>
      </c>
      <c r="I57" s="67"/>
      <c r="J57" s="91" t="e">
        <f t="shared" si="2"/>
        <v>#REF!</v>
      </c>
    </row>
    <row r="58" spans="2:10" ht="15" x14ac:dyDescent="0.2">
      <c r="B58" s="50" t="s">
        <v>46</v>
      </c>
      <c r="C58" s="38" t="e">
        <f>VLOOKUP(B58,#REF!,2,0)</f>
        <v>#REF!</v>
      </c>
      <c r="D58" s="53">
        <v>0</v>
      </c>
      <c r="E58" s="39" t="e">
        <f t="shared" si="0"/>
        <v>#REF!</v>
      </c>
      <c r="F58" s="40" t="s">
        <v>6</v>
      </c>
      <c r="G58" s="41" t="e">
        <f t="shared" si="1"/>
        <v>#REF!</v>
      </c>
      <c r="H58" s="74">
        <v>165</v>
      </c>
      <c r="J58" s="41" t="e">
        <f t="shared" si="2"/>
        <v>#REF!</v>
      </c>
    </row>
    <row r="59" spans="2:10" ht="15" x14ac:dyDescent="0.2">
      <c r="B59" s="78" t="s">
        <v>47</v>
      </c>
      <c r="C59" s="79" t="e">
        <f>VLOOKUP(B59,#REF!,2,0)</f>
        <v>#REF!</v>
      </c>
      <c r="D59" s="80">
        <v>3.8</v>
      </c>
      <c r="E59" s="89" t="e">
        <f t="shared" si="0"/>
        <v>#REF!</v>
      </c>
      <c r="F59" s="90" t="s">
        <v>6</v>
      </c>
      <c r="G59" s="95" t="e">
        <f t="shared" si="1"/>
        <v>#REF!</v>
      </c>
      <c r="H59" s="80">
        <v>481</v>
      </c>
      <c r="I59" s="67"/>
      <c r="J59" s="91" t="e">
        <f t="shared" si="2"/>
        <v>#REF!</v>
      </c>
    </row>
    <row r="60" spans="2:10" ht="15" x14ac:dyDescent="0.2">
      <c r="B60" s="72" t="s">
        <v>76</v>
      </c>
      <c r="C60" s="73" t="e">
        <f>VLOOKUP(B60,#REF!,2,0)</f>
        <v>#REF!</v>
      </c>
      <c r="D60" s="74">
        <v>45.7</v>
      </c>
      <c r="E60" s="75" t="e">
        <f t="shared" si="0"/>
        <v>#REF!</v>
      </c>
      <c r="F60" s="76" t="s">
        <v>6</v>
      </c>
      <c r="G60" s="92" t="e">
        <f t="shared" si="1"/>
        <v>#REF!</v>
      </c>
      <c r="H60" s="74">
        <v>964</v>
      </c>
      <c r="I60" s="67"/>
      <c r="J60" s="77" t="e">
        <f t="shared" si="2"/>
        <v>#REF!</v>
      </c>
    </row>
    <row r="61" spans="2:10" ht="15" x14ac:dyDescent="0.2">
      <c r="B61" s="78" t="s">
        <v>80</v>
      </c>
      <c r="C61" s="79" t="e">
        <f>VLOOKUP(B61,#REF!,2,0)</f>
        <v>#REF!</v>
      </c>
      <c r="D61" s="80">
        <v>6</v>
      </c>
      <c r="E61" s="89"/>
      <c r="F61" s="90" t="s">
        <v>6</v>
      </c>
      <c r="G61" s="95"/>
      <c r="H61" s="80">
        <v>5000</v>
      </c>
      <c r="I61" s="67"/>
      <c r="J61" s="91">
        <f t="shared" si="2"/>
        <v>0</v>
      </c>
    </row>
    <row r="62" spans="2:10" ht="15" x14ac:dyDescent="0.2">
      <c r="B62" s="72" t="s">
        <v>90</v>
      </c>
      <c r="C62" s="73" t="e">
        <f>VLOOKUP(B62,#REF!,2,0)</f>
        <v>#REF!</v>
      </c>
      <c r="D62" s="74">
        <v>192</v>
      </c>
      <c r="E62" s="75" t="e">
        <f t="shared" si="0"/>
        <v>#REF!</v>
      </c>
      <c r="F62" s="76"/>
      <c r="G62" s="92" t="e">
        <f t="shared" si="1"/>
        <v>#REF!</v>
      </c>
      <c r="H62" s="74">
        <v>5000</v>
      </c>
      <c r="I62" s="67"/>
      <c r="J62" s="77" t="e">
        <f t="shared" si="2"/>
        <v>#REF!</v>
      </c>
    </row>
    <row r="63" spans="2:10" ht="15" x14ac:dyDescent="0.2">
      <c r="B63" s="78" t="s">
        <v>89</v>
      </c>
      <c r="C63" s="79" t="e">
        <f>VLOOKUP(B63,#REF!,2,0)</f>
        <v>#REF!</v>
      </c>
      <c r="D63" s="80">
        <v>8</v>
      </c>
      <c r="E63" s="89" t="e">
        <f t="shared" si="0"/>
        <v>#REF!</v>
      </c>
      <c r="F63" s="90"/>
      <c r="G63" s="95"/>
      <c r="H63" s="80">
        <v>1160</v>
      </c>
      <c r="I63" s="67"/>
      <c r="J63" s="91">
        <f t="shared" si="2"/>
        <v>0</v>
      </c>
    </row>
    <row r="65" spans="6:6" ht="30" x14ac:dyDescent="0.2">
      <c r="F65" s="36" t="s">
        <v>51</v>
      </c>
    </row>
  </sheetData>
  <autoFilter ref="B3:H63"/>
  <pageMargins left="0.25" right="0.25" top="0.75" bottom="0.75" header="0.3" footer="0.3"/>
  <pageSetup paperSize="9" scale="7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B2:L61"/>
  <sheetViews>
    <sheetView showGridLines="0" view="pageBreakPreview" zoomScaleNormal="100" zoomScaleSheetLayoutView="100" workbookViewId="0">
      <pane xSplit="2" ySplit="3" topLeftCell="C22" activePane="bottomRight" state="frozen"/>
      <selection activeCell="A33" sqref="A33:XFD33"/>
      <selection pane="topRight" activeCell="A33" sqref="A33:XFD33"/>
      <selection pane="bottomLeft" activeCell="A33" sqref="A33:XFD33"/>
      <selection pane="bottomRight" activeCell="A33" sqref="A33:XFD33"/>
    </sheetView>
  </sheetViews>
  <sheetFormatPr defaultRowHeight="12.75" x14ac:dyDescent="0.2"/>
  <cols>
    <col min="1" max="1" width="2.85546875" style="21" customWidth="1"/>
    <col min="2" max="2" width="42.5703125" style="21" customWidth="1"/>
    <col min="3" max="3" width="8.5703125" style="21" customWidth="1"/>
    <col min="4" max="5" width="11.42578125" style="21" customWidth="1"/>
    <col min="6" max="6" width="6.85546875" style="21" customWidth="1"/>
    <col min="7" max="8" width="11.42578125" style="21" customWidth="1"/>
    <col min="9" max="9" width="3.140625" style="21" customWidth="1"/>
    <col min="10" max="10" width="13.85546875" style="21" customWidth="1"/>
    <col min="11" max="11" width="9.140625" style="21"/>
    <col min="12" max="12" width="13.5703125" style="21" bestFit="1" customWidth="1"/>
    <col min="13" max="16384" width="9.140625" style="21"/>
  </cols>
  <sheetData>
    <row r="2" spans="2:10" x14ac:dyDescent="0.2">
      <c r="B2" s="49" t="str">
        <f ca="1">CONCATENATE("Остатки на ",TEXT(TODAY(),"ДД.ММ.ГГГГ"))</f>
        <v>Остатки на 30.08.2022</v>
      </c>
    </row>
    <row r="3" spans="2:10" ht="45.75" customHeight="1" x14ac:dyDescent="0.2">
      <c r="B3" s="45" t="s">
        <v>0</v>
      </c>
      <c r="C3" s="46" t="s">
        <v>25</v>
      </c>
      <c r="D3" s="46" t="s">
        <v>26</v>
      </c>
      <c r="E3" s="46" t="s">
        <v>53</v>
      </c>
      <c r="F3" s="46" t="s">
        <v>4</v>
      </c>
      <c r="G3" s="46" t="s">
        <v>35</v>
      </c>
      <c r="H3" s="46" t="s">
        <v>34</v>
      </c>
      <c r="J3" s="46" t="s">
        <v>94</v>
      </c>
    </row>
    <row r="4" spans="2:10" x14ac:dyDescent="0.2">
      <c r="B4" s="47"/>
      <c r="C4" s="47"/>
      <c r="D4" s="56">
        <f>SUM(D5:D64)</f>
        <v>12669.26</v>
      </c>
      <c r="E4" s="56" t="e">
        <f>SUM(E5:E61)</f>
        <v>#REF!</v>
      </c>
      <c r="F4" s="47"/>
      <c r="G4" s="47"/>
      <c r="H4" s="47"/>
      <c r="J4" s="47"/>
    </row>
    <row r="5" spans="2:10" x14ac:dyDescent="0.2">
      <c r="B5" s="50" t="s">
        <v>36</v>
      </c>
      <c r="C5" s="38" t="e">
        <f>VLOOKUP(B5,#REF!,2,0)</f>
        <v>#REF!</v>
      </c>
      <c r="D5" s="53">
        <v>9</v>
      </c>
      <c r="E5" s="39"/>
      <c r="F5" s="40" t="s">
        <v>43</v>
      </c>
      <c r="G5" s="41">
        <v>50000</v>
      </c>
      <c r="H5" s="53">
        <v>0</v>
      </c>
      <c r="J5" s="41"/>
    </row>
    <row r="6" spans="2:10" x14ac:dyDescent="0.2">
      <c r="B6" s="51" t="s">
        <v>37</v>
      </c>
      <c r="C6" s="37" t="e">
        <f>VLOOKUP(B6,#REF!,2,0)</f>
        <v>#REF!</v>
      </c>
      <c r="D6" s="54">
        <v>2</v>
      </c>
      <c r="E6" s="24"/>
      <c r="F6" s="22" t="s">
        <v>43</v>
      </c>
      <c r="G6" s="25">
        <v>50000</v>
      </c>
      <c r="H6" s="54">
        <v>0</v>
      </c>
      <c r="J6" s="25"/>
    </row>
    <row r="7" spans="2:10" x14ac:dyDescent="0.2">
      <c r="B7" s="50" t="s">
        <v>38</v>
      </c>
      <c r="C7" s="38" t="e">
        <f>VLOOKUP(B7,#REF!,2,0)</f>
        <v>#REF!</v>
      </c>
      <c r="D7" s="53">
        <v>11</v>
      </c>
      <c r="E7" s="39"/>
      <c r="F7" s="40" t="s">
        <v>43</v>
      </c>
      <c r="G7" s="41"/>
      <c r="H7" s="53">
        <v>30000</v>
      </c>
      <c r="J7" s="41"/>
    </row>
    <row r="8" spans="2:10" x14ac:dyDescent="0.2">
      <c r="B8" s="51" t="s">
        <v>81</v>
      </c>
      <c r="C8" s="37" t="e">
        <f>VLOOKUP(B8,#REF!,2,0)</f>
        <v>#REF!</v>
      </c>
      <c r="D8" s="54">
        <v>4.37</v>
      </c>
      <c r="E8" s="24" t="e">
        <f>D8*C8</f>
        <v>#REF!</v>
      </c>
      <c r="F8" s="22" t="s">
        <v>6</v>
      </c>
      <c r="G8" s="25" t="e">
        <f t="shared" ref="G8:G56" si="0">ROUND(1000/C8*H8,-3)</f>
        <v>#REF!</v>
      </c>
      <c r="H8" s="54">
        <v>1490</v>
      </c>
      <c r="J8" s="25" t="e">
        <f t="shared" ref="J8:J59" si="1">ROUND(G8/1.15,-3)</f>
        <v>#REF!</v>
      </c>
    </row>
    <row r="9" spans="2:10" x14ac:dyDescent="0.2">
      <c r="B9" s="50" t="s">
        <v>82</v>
      </c>
      <c r="C9" s="38" t="e">
        <f>VLOOKUP(B9,#REF!,2,0)</f>
        <v>#REF!</v>
      </c>
      <c r="D9" s="53">
        <v>57.4</v>
      </c>
      <c r="E9" s="39" t="e">
        <f t="shared" ref="E9:E56" si="2">D9*C9</f>
        <v>#REF!</v>
      </c>
      <c r="F9" s="40" t="s">
        <v>6</v>
      </c>
      <c r="G9" s="41" t="e">
        <f t="shared" si="0"/>
        <v>#REF!</v>
      </c>
      <c r="H9" s="53">
        <v>1700</v>
      </c>
      <c r="J9" s="41" t="e">
        <f t="shared" si="1"/>
        <v>#REF!</v>
      </c>
    </row>
    <row r="10" spans="2:10" x14ac:dyDescent="0.2">
      <c r="B10" s="52" t="s">
        <v>83</v>
      </c>
      <c r="C10" s="37" t="e">
        <f>VLOOKUP(B10,#REF!,2,0)</f>
        <v>#REF!</v>
      </c>
      <c r="D10" s="55">
        <v>10.23</v>
      </c>
      <c r="E10" s="28" t="e">
        <f t="shared" si="2"/>
        <v>#REF!</v>
      </c>
      <c r="F10" s="26" t="s">
        <v>6</v>
      </c>
      <c r="G10" s="29" t="e">
        <f t="shared" si="0"/>
        <v>#REF!</v>
      </c>
      <c r="H10" s="54">
        <v>1330</v>
      </c>
      <c r="J10" s="29" t="e">
        <f t="shared" si="1"/>
        <v>#REF!</v>
      </c>
    </row>
    <row r="11" spans="2:10" x14ac:dyDescent="0.2">
      <c r="B11" s="50" t="s">
        <v>57</v>
      </c>
      <c r="C11" s="38" t="e">
        <f>VLOOKUP(B11,#REF!,2,0)</f>
        <v>#REF!</v>
      </c>
      <c r="D11" s="53">
        <v>21.4</v>
      </c>
      <c r="E11" s="39" t="e">
        <f t="shared" si="2"/>
        <v>#REF!</v>
      </c>
      <c r="F11" s="40" t="s">
        <v>6</v>
      </c>
      <c r="G11" s="41" t="e">
        <f t="shared" si="0"/>
        <v>#REF!</v>
      </c>
      <c r="H11" s="53">
        <v>2450</v>
      </c>
      <c r="J11" s="41" t="e">
        <f t="shared" si="1"/>
        <v>#REF!</v>
      </c>
    </row>
    <row r="12" spans="2:10" x14ac:dyDescent="0.2">
      <c r="B12" s="51" t="s">
        <v>58</v>
      </c>
      <c r="C12" s="37" t="e">
        <f>VLOOKUP(B12,#REF!,2,0)</f>
        <v>#REF!</v>
      </c>
      <c r="D12" s="54">
        <v>48</v>
      </c>
      <c r="E12" s="24" t="e">
        <f t="shared" si="2"/>
        <v>#REF!</v>
      </c>
      <c r="F12" s="22" t="s">
        <v>6</v>
      </c>
      <c r="G12" s="25" t="e">
        <f t="shared" si="0"/>
        <v>#REF!</v>
      </c>
      <c r="H12" s="54">
        <v>3050</v>
      </c>
      <c r="J12" s="25" t="e">
        <f t="shared" si="1"/>
        <v>#REF!</v>
      </c>
    </row>
    <row r="13" spans="2:10" x14ac:dyDescent="0.2">
      <c r="B13" s="50" t="s">
        <v>87</v>
      </c>
      <c r="C13" s="38" t="e">
        <f>VLOOKUP(B13,#REF!,2,0)</f>
        <v>#REF!</v>
      </c>
      <c r="D13" s="53">
        <v>24</v>
      </c>
      <c r="E13" s="39" t="e">
        <f t="shared" si="2"/>
        <v>#REF!</v>
      </c>
      <c r="F13" s="40" t="s">
        <v>6</v>
      </c>
      <c r="G13" s="41" t="e">
        <f t="shared" si="0"/>
        <v>#REF!</v>
      </c>
      <c r="H13" s="53">
        <v>3650</v>
      </c>
      <c r="J13" s="41" t="e">
        <f t="shared" si="1"/>
        <v>#REF!</v>
      </c>
    </row>
    <row r="14" spans="2:10" hidden="1" x14ac:dyDescent="0.2">
      <c r="B14" s="51" t="s">
        <v>79</v>
      </c>
      <c r="C14" s="37" t="e">
        <f>VLOOKUP(B14,#REF!,2,0)</f>
        <v>#REF!</v>
      </c>
      <c r="D14" s="54">
        <v>0</v>
      </c>
      <c r="E14" s="24" t="e">
        <f t="shared" si="2"/>
        <v>#REF!</v>
      </c>
      <c r="F14" s="22" t="s">
        <v>6</v>
      </c>
      <c r="G14" s="25" t="e">
        <f t="shared" si="0"/>
        <v>#REF!</v>
      </c>
      <c r="H14" s="54">
        <v>90</v>
      </c>
      <c r="J14" s="25" t="e">
        <f t="shared" si="1"/>
        <v>#REF!</v>
      </c>
    </row>
    <row r="15" spans="2:10" hidden="1" x14ac:dyDescent="0.2">
      <c r="B15" s="50" t="s">
        <v>59</v>
      </c>
      <c r="C15" s="38" t="e">
        <f>VLOOKUP(B15,#REF!,2,0)</f>
        <v>#REF!</v>
      </c>
      <c r="D15" s="53">
        <v>0</v>
      </c>
      <c r="E15" s="39" t="e">
        <f t="shared" si="2"/>
        <v>#REF!</v>
      </c>
      <c r="F15" s="40" t="s">
        <v>6</v>
      </c>
      <c r="G15" s="41" t="e">
        <f t="shared" si="0"/>
        <v>#REF!</v>
      </c>
      <c r="H15" s="53">
        <v>4030</v>
      </c>
      <c r="J15" s="41" t="e">
        <f t="shared" si="1"/>
        <v>#REF!</v>
      </c>
    </row>
    <row r="16" spans="2:10" x14ac:dyDescent="0.2">
      <c r="B16" s="51" t="s">
        <v>56</v>
      </c>
      <c r="C16" s="37" t="e">
        <f>VLOOKUP(B16,#REF!,2,0)</f>
        <v>#REF!</v>
      </c>
      <c r="D16" s="54">
        <v>1680</v>
      </c>
      <c r="E16" s="24" t="e">
        <f t="shared" si="2"/>
        <v>#REF!</v>
      </c>
      <c r="F16" s="22" t="s">
        <v>6</v>
      </c>
      <c r="G16" s="25" t="e">
        <f t="shared" si="0"/>
        <v>#REF!</v>
      </c>
      <c r="H16" s="54">
        <v>170</v>
      </c>
      <c r="J16" s="25" t="e">
        <f t="shared" si="1"/>
        <v>#REF!</v>
      </c>
    </row>
    <row r="17" spans="2:10" x14ac:dyDescent="0.2">
      <c r="B17" s="50" t="s">
        <v>52</v>
      </c>
      <c r="C17" s="38" t="e">
        <f>VLOOKUP(B17,#REF!,2,0)</f>
        <v>#REF!</v>
      </c>
      <c r="D17" s="53">
        <v>828</v>
      </c>
      <c r="E17" s="39" t="e">
        <f t="shared" si="2"/>
        <v>#REF!</v>
      </c>
      <c r="F17" s="40" t="s">
        <v>6</v>
      </c>
      <c r="G17" s="41" t="e">
        <f t="shared" si="0"/>
        <v>#REF!</v>
      </c>
      <c r="H17" s="53">
        <v>170</v>
      </c>
      <c r="J17" s="41" t="e">
        <f t="shared" si="1"/>
        <v>#REF!</v>
      </c>
    </row>
    <row r="18" spans="2:10" hidden="1" x14ac:dyDescent="0.2">
      <c r="B18" s="52" t="s">
        <v>88</v>
      </c>
      <c r="C18" s="37" t="e">
        <f>VLOOKUP(B18,#REF!,2,0)</f>
        <v>#REF!</v>
      </c>
      <c r="D18" s="55">
        <v>0</v>
      </c>
      <c r="E18" s="28" t="e">
        <f t="shared" si="2"/>
        <v>#REF!</v>
      </c>
      <c r="F18" s="26" t="s">
        <v>6</v>
      </c>
      <c r="G18" s="29" t="e">
        <f t="shared" si="0"/>
        <v>#REF!</v>
      </c>
      <c r="H18" s="54">
        <v>290</v>
      </c>
      <c r="J18" s="29" t="e">
        <f t="shared" si="1"/>
        <v>#REF!</v>
      </c>
    </row>
    <row r="19" spans="2:10" x14ac:dyDescent="0.2">
      <c r="B19" s="50" t="s">
        <v>60</v>
      </c>
      <c r="C19" s="38" t="e">
        <f>VLOOKUP(B19,#REF!,2,0)</f>
        <v>#REF!</v>
      </c>
      <c r="D19" s="53">
        <v>18</v>
      </c>
      <c r="E19" s="39" t="e">
        <f t="shared" si="2"/>
        <v>#REF!</v>
      </c>
      <c r="F19" s="40" t="s">
        <v>6</v>
      </c>
      <c r="G19" s="41" t="e">
        <f t="shared" si="0"/>
        <v>#REF!</v>
      </c>
      <c r="H19" s="53">
        <v>440</v>
      </c>
      <c r="J19" s="41" t="e">
        <f t="shared" si="1"/>
        <v>#REF!</v>
      </c>
    </row>
    <row r="20" spans="2:10" x14ac:dyDescent="0.2">
      <c r="B20" s="51" t="s">
        <v>96</v>
      </c>
      <c r="C20" s="37" t="e">
        <f>VLOOKUP(B20,#REF!,2,0)</f>
        <v>#REF!</v>
      </c>
      <c r="D20" s="54">
        <v>3</v>
      </c>
      <c r="E20" s="24" t="e">
        <f t="shared" si="2"/>
        <v>#REF!</v>
      </c>
      <c r="F20" s="22" t="s">
        <v>6</v>
      </c>
      <c r="G20" s="25" t="e">
        <f t="shared" si="0"/>
        <v>#REF!</v>
      </c>
      <c r="H20" s="54">
        <v>922</v>
      </c>
      <c r="J20" s="25" t="e">
        <f t="shared" si="1"/>
        <v>#REF!</v>
      </c>
    </row>
    <row r="21" spans="2:10" x14ac:dyDescent="0.2">
      <c r="B21" s="50" t="s">
        <v>85</v>
      </c>
      <c r="C21" s="38" t="e">
        <f>VLOOKUP(B21,#REF!,2,0)</f>
        <v>#REF!</v>
      </c>
      <c r="D21" s="53">
        <v>30</v>
      </c>
      <c r="E21" s="39" t="e">
        <f t="shared" si="2"/>
        <v>#REF!</v>
      </c>
      <c r="F21" s="40" t="s">
        <v>43</v>
      </c>
      <c r="G21" s="41" t="e">
        <f t="shared" si="0"/>
        <v>#REF!</v>
      </c>
      <c r="H21" s="53">
        <v>1520</v>
      </c>
      <c r="J21" s="41" t="e">
        <f t="shared" si="1"/>
        <v>#REF!</v>
      </c>
    </row>
    <row r="22" spans="2:10" x14ac:dyDescent="0.2">
      <c r="B22" s="51" t="s">
        <v>95</v>
      </c>
      <c r="C22" s="37" t="e">
        <f>VLOOKUP(B22,#REF!,2,0)</f>
        <v>#REF!</v>
      </c>
      <c r="D22" s="54">
        <v>48.56</v>
      </c>
      <c r="E22" s="24" t="e">
        <f t="shared" si="2"/>
        <v>#REF!</v>
      </c>
      <c r="F22" s="22" t="s">
        <v>6</v>
      </c>
      <c r="G22" s="25" t="e">
        <f t="shared" si="0"/>
        <v>#REF!</v>
      </c>
      <c r="H22" s="54">
        <v>14600</v>
      </c>
      <c r="J22" s="25" t="e">
        <f t="shared" si="1"/>
        <v>#REF!</v>
      </c>
    </row>
    <row r="23" spans="2:10" x14ac:dyDescent="0.2">
      <c r="B23" s="50" t="s">
        <v>91</v>
      </c>
      <c r="C23" s="38" t="e">
        <f>VLOOKUP(B23,#REF!,2,0)</f>
        <v>#REF!</v>
      </c>
      <c r="D23" s="53">
        <v>153.15</v>
      </c>
      <c r="E23" s="39" t="e">
        <f t="shared" si="2"/>
        <v>#REF!</v>
      </c>
      <c r="F23" s="40" t="s">
        <v>6</v>
      </c>
      <c r="G23" s="41" t="e">
        <f t="shared" si="0"/>
        <v>#REF!</v>
      </c>
      <c r="H23" s="53">
        <v>11600</v>
      </c>
      <c r="J23" s="41" t="e">
        <f t="shared" si="1"/>
        <v>#REF!</v>
      </c>
    </row>
    <row r="24" spans="2:10" hidden="1" x14ac:dyDescent="0.2">
      <c r="B24" s="51" t="s">
        <v>61</v>
      </c>
      <c r="C24" s="37" t="e">
        <f>VLOOKUP(B24,#REF!,2,0)</f>
        <v>#REF!</v>
      </c>
      <c r="D24" s="54">
        <v>0</v>
      </c>
      <c r="E24" s="24" t="e">
        <f t="shared" si="2"/>
        <v>#REF!</v>
      </c>
      <c r="F24" s="22" t="s">
        <v>6</v>
      </c>
      <c r="G24" s="25" t="e">
        <f t="shared" si="0"/>
        <v>#REF!</v>
      </c>
      <c r="H24" s="54">
        <v>480</v>
      </c>
      <c r="J24" s="25" t="e">
        <f t="shared" si="1"/>
        <v>#REF!</v>
      </c>
    </row>
    <row r="25" spans="2:10" hidden="1" x14ac:dyDescent="0.2">
      <c r="B25" s="50" t="s">
        <v>7</v>
      </c>
      <c r="C25" s="38" t="e">
        <f>VLOOKUP(B25,#REF!,2,0)</f>
        <v>#REF!</v>
      </c>
      <c r="D25" s="53">
        <v>0</v>
      </c>
      <c r="E25" s="39" t="e">
        <f t="shared" si="2"/>
        <v>#REF!</v>
      </c>
      <c r="F25" s="40" t="s">
        <v>6</v>
      </c>
      <c r="G25" s="41" t="e">
        <f t="shared" si="0"/>
        <v>#REF!</v>
      </c>
      <c r="H25" s="53">
        <v>430</v>
      </c>
      <c r="J25" s="41" t="e">
        <f t="shared" si="1"/>
        <v>#REF!</v>
      </c>
    </row>
    <row r="26" spans="2:10" x14ac:dyDescent="0.2">
      <c r="B26" s="52" t="s">
        <v>8</v>
      </c>
      <c r="C26" s="37" t="e">
        <f>VLOOKUP(B26,#REF!,2,0)</f>
        <v>#REF!</v>
      </c>
      <c r="D26" s="55">
        <v>1013.82</v>
      </c>
      <c r="E26" s="28" t="e">
        <f t="shared" si="2"/>
        <v>#REF!</v>
      </c>
      <c r="F26" s="26" t="s">
        <v>6</v>
      </c>
      <c r="G26" s="29" t="e">
        <f t="shared" si="0"/>
        <v>#REF!</v>
      </c>
      <c r="H26" s="54">
        <v>540</v>
      </c>
      <c r="J26" s="29" t="e">
        <f t="shared" si="1"/>
        <v>#REF!</v>
      </c>
    </row>
    <row r="27" spans="2:10" x14ac:dyDescent="0.2">
      <c r="B27" s="50" t="s">
        <v>62</v>
      </c>
      <c r="C27" s="38" t="e">
        <f>VLOOKUP(B27,#REF!,2,0)</f>
        <v>#REF!</v>
      </c>
      <c r="D27" s="53">
        <v>1256</v>
      </c>
      <c r="E27" s="39" t="e">
        <f t="shared" si="2"/>
        <v>#REF!</v>
      </c>
      <c r="F27" s="40" t="s">
        <v>6</v>
      </c>
      <c r="G27" s="41" t="e">
        <f t="shared" si="0"/>
        <v>#REF!</v>
      </c>
      <c r="H27" s="53">
        <v>600</v>
      </c>
      <c r="J27" s="41" t="e">
        <f t="shared" si="1"/>
        <v>#REF!</v>
      </c>
    </row>
    <row r="28" spans="2:10" x14ac:dyDescent="0.2">
      <c r="B28" s="51" t="s">
        <v>63</v>
      </c>
      <c r="C28" s="37" t="e">
        <f>VLOOKUP(B28,#REF!,2,0)</f>
        <v>#REF!</v>
      </c>
      <c r="D28" s="54">
        <v>25</v>
      </c>
      <c r="E28" s="24" t="e">
        <f t="shared" si="2"/>
        <v>#REF!</v>
      </c>
      <c r="F28" s="22" t="s">
        <v>6</v>
      </c>
      <c r="G28" s="25" t="e">
        <f t="shared" si="0"/>
        <v>#REF!</v>
      </c>
      <c r="H28" s="54">
        <v>650</v>
      </c>
      <c r="J28" s="25" t="e">
        <f t="shared" si="1"/>
        <v>#REF!</v>
      </c>
    </row>
    <row r="29" spans="2:10" x14ac:dyDescent="0.2">
      <c r="B29" s="50" t="s">
        <v>92</v>
      </c>
      <c r="C29" s="38" t="e">
        <f>VLOOKUP(B29,#REF!,2,0)</f>
        <v>#REF!</v>
      </c>
      <c r="D29" s="53">
        <v>770.15</v>
      </c>
      <c r="E29" s="39" t="e">
        <f t="shared" si="2"/>
        <v>#REF!</v>
      </c>
      <c r="F29" s="40" t="s">
        <v>6</v>
      </c>
      <c r="G29" s="41" t="e">
        <f t="shared" si="0"/>
        <v>#REF!</v>
      </c>
      <c r="H29" s="53">
        <v>1150</v>
      </c>
      <c r="J29" s="41" t="e">
        <f t="shared" si="1"/>
        <v>#REF!</v>
      </c>
    </row>
    <row r="30" spans="2:10" x14ac:dyDescent="0.2">
      <c r="B30" s="51" t="s">
        <v>64</v>
      </c>
      <c r="C30" s="37" t="e">
        <f>VLOOKUP(B30,#REF!,2,0)</f>
        <v>#REF!</v>
      </c>
      <c r="D30" s="54">
        <v>102.4</v>
      </c>
      <c r="E30" s="24" t="e">
        <f t="shared" si="2"/>
        <v>#REF!</v>
      </c>
      <c r="F30" s="22" t="s">
        <v>6</v>
      </c>
      <c r="G30" s="25" t="e">
        <f t="shared" si="0"/>
        <v>#REF!</v>
      </c>
      <c r="H30" s="54">
        <v>850</v>
      </c>
      <c r="J30" s="25" t="e">
        <f t="shared" si="1"/>
        <v>#REF!</v>
      </c>
    </row>
    <row r="31" spans="2:10" x14ac:dyDescent="0.2">
      <c r="B31" s="50" t="s">
        <v>65</v>
      </c>
      <c r="C31" s="38" t="e">
        <f>VLOOKUP(B31,#REF!,2,0)</f>
        <v>#REF!</v>
      </c>
      <c r="D31" s="53">
        <v>8.5</v>
      </c>
      <c r="E31" s="39" t="e">
        <f t="shared" si="2"/>
        <v>#REF!</v>
      </c>
      <c r="F31" s="40" t="s">
        <v>6</v>
      </c>
      <c r="G31" s="41" t="e">
        <f t="shared" si="0"/>
        <v>#REF!</v>
      </c>
      <c r="H31" s="53">
        <v>930</v>
      </c>
      <c r="J31" s="41" t="e">
        <f t="shared" si="1"/>
        <v>#REF!</v>
      </c>
    </row>
    <row r="32" spans="2:10" x14ac:dyDescent="0.2">
      <c r="B32" s="51" t="s">
        <v>66</v>
      </c>
      <c r="C32" s="37" t="e">
        <f>VLOOKUP(B32,#REF!,2,0)</f>
        <v>#REF!</v>
      </c>
      <c r="D32" s="54">
        <v>30.6</v>
      </c>
      <c r="E32" s="24" t="e">
        <f t="shared" si="2"/>
        <v>#REF!</v>
      </c>
      <c r="F32" s="22" t="s">
        <v>6</v>
      </c>
      <c r="G32" s="25" t="e">
        <f t="shared" si="0"/>
        <v>#REF!</v>
      </c>
      <c r="H32" s="54">
        <v>935</v>
      </c>
      <c r="J32" s="25" t="e">
        <f t="shared" si="1"/>
        <v>#REF!</v>
      </c>
    </row>
    <row r="33" spans="2:12" x14ac:dyDescent="0.2">
      <c r="B33" s="50" t="s">
        <v>93</v>
      </c>
      <c r="C33" s="38" t="e">
        <f>VLOOKUP(B33,#REF!,2,0)</f>
        <v>#REF!</v>
      </c>
      <c r="D33" s="53">
        <v>288.70999999999998</v>
      </c>
      <c r="E33" s="39" t="e">
        <f t="shared" si="2"/>
        <v>#REF!</v>
      </c>
      <c r="F33" s="40" t="s">
        <v>6</v>
      </c>
      <c r="G33" s="41" t="e">
        <f t="shared" si="0"/>
        <v>#REF!</v>
      </c>
      <c r="H33" s="53">
        <v>2330</v>
      </c>
      <c r="J33" s="41" t="e">
        <f t="shared" si="1"/>
        <v>#REF!</v>
      </c>
    </row>
    <row r="34" spans="2:12" hidden="1" x14ac:dyDescent="0.2">
      <c r="B34" s="52" t="s">
        <v>13</v>
      </c>
      <c r="C34" s="37" t="e">
        <f>VLOOKUP(B34,#REF!,2,0)</f>
        <v>#REF!</v>
      </c>
      <c r="D34" s="55">
        <v>0</v>
      </c>
      <c r="E34" s="28" t="e">
        <f t="shared" si="2"/>
        <v>#REF!</v>
      </c>
      <c r="F34" s="26" t="s">
        <v>6</v>
      </c>
      <c r="G34" s="29" t="e">
        <f t="shared" si="0"/>
        <v>#REF!</v>
      </c>
      <c r="H34" s="54">
        <v>1765</v>
      </c>
      <c r="J34" s="29" t="e">
        <f t="shared" si="1"/>
        <v>#REF!</v>
      </c>
    </row>
    <row r="35" spans="2:12" x14ac:dyDescent="0.2">
      <c r="B35" s="50" t="s">
        <v>67</v>
      </c>
      <c r="C35" s="38" t="e">
        <f>VLOOKUP(B35,#REF!,2,0)</f>
        <v>#REF!</v>
      </c>
      <c r="D35" s="53">
        <v>3</v>
      </c>
      <c r="E35" s="39" t="e">
        <f t="shared" si="2"/>
        <v>#REF!</v>
      </c>
      <c r="F35" s="40" t="s">
        <v>6</v>
      </c>
      <c r="G35" s="41" t="e">
        <f t="shared" si="0"/>
        <v>#REF!</v>
      </c>
      <c r="H35" s="53">
        <v>2000</v>
      </c>
      <c r="J35" s="41" t="e">
        <f t="shared" si="1"/>
        <v>#REF!</v>
      </c>
    </row>
    <row r="36" spans="2:12" hidden="1" x14ac:dyDescent="0.2">
      <c r="B36" s="51" t="s">
        <v>68</v>
      </c>
      <c r="C36" s="37" t="e">
        <f>VLOOKUP(B36,#REF!,2,0)</f>
        <v>#REF!</v>
      </c>
      <c r="D36" s="54">
        <v>0</v>
      </c>
      <c r="E36" s="24" t="e">
        <f t="shared" si="2"/>
        <v>#REF!</v>
      </c>
      <c r="F36" s="22" t="s">
        <v>6</v>
      </c>
      <c r="G36" s="25" t="e">
        <f t="shared" si="0"/>
        <v>#REF!</v>
      </c>
      <c r="H36" s="54">
        <v>1330</v>
      </c>
      <c r="J36" s="25" t="e">
        <f t="shared" si="1"/>
        <v>#REF!</v>
      </c>
    </row>
    <row r="37" spans="2:12" hidden="1" x14ac:dyDescent="0.2">
      <c r="B37" s="50" t="s">
        <v>69</v>
      </c>
      <c r="C37" s="38" t="e">
        <f>VLOOKUP(B37,#REF!,2,0)</f>
        <v>#REF!</v>
      </c>
      <c r="D37" s="53">
        <v>0.2</v>
      </c>
      <c r="E37" s="39" t="e">
        <f t="shared" si="2"/>
        <v>#REF!</v>
      </c>
      <c r="F37" s="40" t="s">
        <v>6</v>
      </c>
      <c r="G37" s="41" t="e">
        <f t="shared" si="0"/>
        <v>#REF!</v>
      </c>
      <c r="H37" s="53">
        <v>1650</v>
      </c>
      <c r="J37" s="41" t="e">
        <f t="shared" si="1"/>
        <v>#REF!</v>
      </c>
    </row>
    <row r="38" spans="2:12" x14ac:dyDescent="0.2">
      <c r="B38" s="51" t="s">
        <v>86</v>
      </c>
      <c r="C38" s="37" t="e">
        <f>VLOOKUP(B38,#REF!,2,0)</f>
        <v>#REF!</v>
      </c>
      <c r="D38" s="54">
        <v>103.05</v>
      </c>
      <c r="E38" s="24" t="e">
        <f t="shared" si="2"/>
        <v>#REF!</v>
      </c>
      <c r="F38" s="22" t="s">
        <v>6</v>
      </c>
      <c r="G38" s="25" t="e">
        <f t="shared" si="0"/>
        <v>#REF!</v>
      </c>
      <c r="H38" s="54">
        <v>1950</v>
      </c>
      <c r="J38" s="25" t="e">
        <f t="shared" si="1"/>
        <v>#REF!</v>
      </c>
    </row>
    <row r="39" spans="2:12" x14ac:dyDescent="0.2">
      <c r="B39" s="50" t="s">
        <v>97</v>
      </c>
      <c r="C39" s="38" t="e">
        <f>VLOOKUP(B39,#REF!,2,0)</f>
        <v>#REF!</v>
      </c>
      <c r="D39" s="53">
        <v>343.8</v>
      </c>
      <c r="E39" s="39" t="e">
        <f t="shared" si="2"/>
        <v>#REF!</v>
      </c>
      <c r="F39" s="40" t="s">
        <v>6</v>
      </c>
      <c r="G39" s="41" t="e">
        <f t="shared" si="0"/>
        <v>#REF!</v>
      </c>
      <c r="H39" s="53">
        <v>2200</v>
      </c>
      <c r="J39" s="41" t="e">
        <f t="shared" si="1"/>
        <v>#REF!</v>
      </c>
    </row>
    <row r="40" spans="2:12" hidden="1" x14ac:dyDescent="0.2">
      <c r="B40" s="51" t="s">
        <v>70</v>
      </c>
      <c r="C40" s="37" t="e">
        <f>VLOOKUP(B40,#REF!,2,0)</f>
        <v>#REF!</v>
      </c>
      <c r="D40" s="54">
        <v>0.33</v>
      </c>
      <c r="E40" s="24" t="e">
        <f t="shared" si="2"/>
        <v>#REF!</v>
      </c>
      <c r="F40" s="22" t="s">
        <v>6</v>
      </c>
      <c r="G40" s="25" t="e">
        <f t="shared" si="0"/>
        <v>#REF!</v>
      </c>
      <c r="H40" s="54">
        <v>2500</v>
      </c>
      <c r="J40" s="25" t="e">
        <f t="shared" si="1"/>
        <v>#REF!</v>
      </c>
    </row>
    <row r="41" spans="2:12" hidden="1" x14ac:dyDescent="0.2">
      <c r="B41" s="50" t="s">
        <v>18</v>
      </c>
      <c r="C41" s="38" t="e">
        <f>VLOOKUP(B41,#REF!,2,0)</f>
        <v>#REF!</v>
      </c>
      <c r="D41" s="53">
        <v>-33.340000000000003</v>
      </c>
      <c r="E41" s="39" t="e">
        <f t="shared" si="2"/>
        <v>#REF!</v>
      </c>
      <c r="F41" s="40" t="s">
        <v>6</v>
      </c>
      <c r="G41" s="41" t="e">
        <f t="shared" si="0"/>
        <v>#REF!</v>
      </c>
      <c r="H41" s="53">
        <v>2350</v>
      </c>
      <c r="J41" s="41" t="e">
        <f t="shared" si="1"/>
        <v>#REF!</v>
      </c>
    </row>
    <row r="42" spans="2:12" x14ac:dyDescent="0.2">
      <c r="B42" s="51" t="s">
        <v>71</v>
      </c>
      <c r="C42" s="37" t="e">
        <f>VLOOKUP(B42,#REF!,2,0)</f>
        <v>#REF!</v>
      </c>
      <c r="D42" s="54">
        <v>23.3</v>
      </c>
      <c r="E42" s="24" t="e">
        <f>D42*C42</f>
        <v>#REF!</v>
      </c>
      <c r="F42" s="22" t="s">
        <v>6</v>
      </c>
      <c r="G42" s="25" t="e">
        <f t="shared" si="0"/>
        <v>#REF!</v>
      </c>
      <c r="H42" s="54">
        <v>2900</v>
      </c>
      <c r="J42" s="25" t="e">
        <f t="shared" si="1"/>
        <v>#REF!</v>
      </c>
    </row>
    <row r="43" spans="2:12" x14ac:dyDescent="0.2">
      <c r="B43" s="50" t="s">
        <v>72</v>
      </c>
      <c r="C43" s="38" t="e">
        <f>VLOOKUP(B43,#REF!,2,0)</f>
        <v>#REF!</v>
      </c>
      <c r="D43" s="53">
        <v>4.4400000000000004</v>
      </c>
      <c r="E43" s="39" t="e">
        <f t="shared" si="2"/>
        <v>#REF!</v>
      </c>
      <c r="F43" s="40" t="s">
        <v>6</v>
      </c>
      <c r="G43" s="41" t="e">
        <f t="shared" si="0"/>
        <v>#REF!</v>
      </c>
      <c r="H43" s="53">
        <v>3950</v>
      </c>
      <c r="J43" s="41" t="e">
        <f t="shared" si="1"/>
        <v>#REF!</v>
      </c>
    </row>
    <row r="44" spans="2:12" hidden="1" x14ac:dyDescent="0.2">
      <c r="B44" s="51" t="s">
        <v>21</v>
      </c>
      <c r="C44" s="37" t="e">
        <f>VLOOKUP(B44,#REF!,2,0)</f>
        <v>#REF!</v>
      </c>
      <c r="D44" s="54">
        <v>0</v>
      </c>
      <c r="E44" s="24" t="e">
        <f t="shared" si="2"/>
        <v>#REF!</v>
      </c>
      <c r="F44" s="22" t="s">
        <v>6</v>
      </c>
      <c r="G44" s="25" t="e">
        <f t="shared" si="0"/>
        <v>#REF!</v>
      </c>
      <c r="H44" s="54">
        <v>4325</v>
      </c>
      <c r="J44" s="25" t="e">
        <f t="shared" si="1"/>
        <v>#REF!</v>
      </c>
    </row>
    <row r="45" spans="2:12" x14ac:dyDescent="0.2">
      <c r="B45" s="50" t="s">
        <v>77</v>
      </c>
      <c r="C45" s="38" t="e">
        <f>VLOOKUP(B45,#REF!,2,0)</f>
        <v>#REF!</v>
      </c>
      <c r="D45" s="53">
        <v>55.5</v>
      </c>
      <c r="E45" s="39" t="e">
        <f t="shared" si="2"/>
        <v>#REF!</v>
      </c>
      <c r="F45" s="40" t="s">
        <v>6</v>
      </c>
      <c r="G45" s="41" t="e">
        <f t="shared" si="0"/>
        <v>#REF!</v>
      </c>
      <c r="H45" s="53">
        <v>4600</v>
      </c>
      <c r="J45" s="41" t="e">
        <f t="shared" si="1"/>
        <v>#REF!</v>
      </c>
    </row>
    <row r="46" spans="2:12" x14ac:dyDescent="0.2">
      <c r="B46" s="51" t="s">
        <v>78</v>
      </c>
      <c r="C46" s="37" t="e">
        <f>VLOOKUP(B46,#REF!,2,0)</f>
        <v>#REF!</v>
      </c>
      <c r="D46" s="54">
        <v>2811.9</v>
      </c>
      <c r="E46" s="57" t="e">
        <f t="shared" si="2"/>
        <v>#REF!</v>
      </c>
      <c r="F46" s="58" t="s">
        <v>6</v>
      </c>
      <c r="G46" s="59" t="e">
        <f t="shared" si="0"/>
        <v>#REF!</v>
      </c>
      <c r="H46" s="54">
        <v>300</v>
      </c>
      <c r="J46" s="59" t="e">
        <f t="shared" si="1"/>
        <v>#REF!</v>
      </c>
      <c r="L46" s="64"/>
    </row>
    <row r="47" spans="2:12" x14ac:dyDescent="0.2">
      <c r="B47" s="50" t="s">
        <v>73</v>
      </c>
      <c r="C47" s="38" t="e">
        <f>VLOOKUP(B47,#REF!,2,0)</f>
        <v>#REF!</v>
      </c>
      <c r="D47" s="53">
        <v>23.32</v>
      </c>
      <c r="E47" s="39" t="e">
        <f t="shared" si="2"/>
        <v>#REF!</v>
      </c>
      <c r="F47" s="40" t="s">
        <v>6</v>
      </c>
      <c r="G47" s="41" t="e">
        <f t="shared" si="0"/>
        <v>#REF!</v>
      </c>
      <c r="H47" s="53">
        <v>5500</v>
      </c>
      <c r="J47" s="41" t="e">
        <f t="shared" si="1"/>
        <v>#REF!</v>
      </c>
    </row>
    <row r="48" spans="2:12" x14ac:dyDescent="0.2">
      <c r="B48" s="51" t="s">
        <v>99</v>
      </c>
      <c r="C48" s="37" t="e">
        <f>VLOOKUP(B48,#REF!,2,0)</f>
        <v>#REF!</v>
      </c>
      <c r="D48" s="54">
        <v>35.119999999999997</v>
      </c>
      <c r="E48" s="57" t="e">
        <f t="shared" si="2"/>
        <v>#REF!</v>
      </c>
      <c r="F48" s="58" t="s">
        <v>6</v>
      </c>
      <c r="G48" s="59" t="e">
        <f t="shared" si="0"/>
        <v>#REF!</v>
      </c>
      <c r="H48" s="54">
        <v>8000</v>
      </c>
      <c r="J48" s="59" t="e">
        <f t="shared" si="1"/>
        <v>#REF!</v>
      </c>
    </row>
    <row r="49" spans="2:10" x14ac:dyDescent="0.2">
      <c r="B49" s="50" t="s">
        <v>100</v>
      </c>
      <c r="C49" s="38" t="e">
        <f>VLOOKUP(B49,#REF!,2,0)</f>
        <v>#REF!</v>
      </c>
      <c r="D49" s="53">
        <v>10.02</v>
      </c>
      <c r="E49" s="39" t="e">
        <f t="shared" si="2"/>
        <v>#REF!</v>
      </c>
      <c r="F49" s="40" t="s">
        <v>6</v>
      </c>
      <c r="G49" s="41" t="e">
        <f t="shared" si="0"/>
        <v>#REF!</v>
      </c>
      <c r="H49" s="53">
        <v>7200</v>
      </c>
      <c r="J49" s="41" t="e">
        <f t="shared" si="1"/>
        <v>#REF!</v>
      </c>
    </row>
    <row r="50" spans="2:10" x14ac:dyDescent="0.2">
      <c r="B50" s="51" t="s">
        <v>23</v>
      </c>
      <c r="C50" s="37" t="e">
        <f>VLOOKUP(B50,#REF!,2,0)</f>
        <v>#REF!</v>
      </c>
      <c r="D50" s="54">
        <v>2435.9299999999998</v>
      </c>
      <c r="E50" s="57" t="e">
        <f t="shared" si="2"/>
        <v>#REF!</v>
      </c>
      <c r="F50" s="58" t="s">
        <v>6</v>
      </c>
      <c r="G50" s="59" t="e">
        <f t="shared" si="0"/>
        <v>#REF!</v>
      </c>
      <c r="H50" s="54">
        <v>350</v>
      </c>
      <c r="J50" s="59" t="e">
        <f t="shared" si="1"/>
        <v>#REF!</v>
      </c>
    </row>
    <row r="51" spans="2:10" x14ac:dyDescent="0.2">
      <c r="B51" s="50" t="s">
        <v>33</v>
      </c>
      <c r="C51" s="38" t="e">
        <f>VLOOKUP(B51,#REF!,2,0)</f>
        <v>#REF!</v>
      </c>
      <c r="D51" s="53">
        <v>90.8</v>
      </c>
      <c r="E51" s="39" t="e">
        <f t="shared" si="2"/>
        <v>#REF!</v>
      </c>
      <c r="F51" s="40" t="s">
        <v>6</v>
      </c>
      <c r="G51" s="41" t="e">
        <f t="shared" si="0"/>
        <v>#REF!</v>
      </c>
      <c r="H51" s="53">
        <v>550</v>
      </c>
      <c r="J51" s="41" t="e">
        <f t="shared" si="1"/>
        <v>#REF!</v>
      </c>
    </row>
    <row r="52" spans="2:10" x14ac:dyDescent="0.2">
      <c r="B52" s="51" t="s">
        <v>74</v>
      </c>
      <c r="C52" s="37" t="e">
        <f>VLOOKUP(B52,#REF!,2,0)</f>
        <v>#REF!</v>
      </c>
      <c r="D52" s="54">
        <v>22.4</v>
      </c>
      <c r="E52" s="57" t="e">
        <f t="shared" si="2"/>
        <v>#REF!</v>
      </c>
      <c r="F52" s="58" t="s">
        <v>6</v>
      </c>
      <c r="G52" s="59" t="e">
        <f t="shared" si="0"/>
        <v>#REF!</v>
      </c>
      <c r="H52" s="54">
        <v>842</v>
      </c>
      <c r="J52" s="59" t="e">
        <f t="shared" si="1"/>
        <v>#REF!</v>
      </c>
    </row>
    <row r="53" spans="2:10" x14ac:dyDescent="0.2">
      <c r="B53" s="50" t="s">
        <v>75</v>
      </c>
      <c r="C53" s="38" t="e">
        <f>VLOOKUP(B53,#REF!,2,0)</f>
        <v>#REF!</v>
      </c>
      <c r="D53" s="53">
        <v>40.700000000000003</v>
      </c>
      <c r="E53" s="39" t="e">
        <f t="shared" si="2"/>
        <v>#REF!</v>
      </c>
      <c r="F53" s="40" t="s">
        <v>6</v>
      </c>
      <c r="G53" s="41" t="e">
        <f t="shared" si="0"/>
        <v>#REF!</v>
      </c>
      <c r="H53" s="53">
        <v>1112</v>
      </c>
      <c r="J53" s="41" t="e">
        <f t="shared" si="1"/>
        <v>#REF!</v>
      </c>
    </row>
    <row r="54" spans="2:10" hidden="1" x14ac:dyDescent="0.2">
      <c r="B54" s="51" t="s">
        <v>46</v>
      </c>
      <c r="C54" s="37" t="e">
        <f>VLOOKUP(B54,#REF!,2,0)</f>
        <v>#REF!</v>
      </c>
      <c r="D54" s="54">
        <v>0</v>
      </c>
      <c r="E54" s="57"/>
      <c r="F54" s="58" t="s">
        <v>6</v>
      </c>
      <c r="G54" s="59" t="e">
        <f t="shared" si="0"/>
        <v>#REF!</v>
      </c>
      <c r="H54" s="54">
        <v>165</v>
      </c>
      <c r="J54" s="59" t="e">
        <f t="shared" si="1"/>
        <v>#REF!</v>
      </c>
    </row>
    <row r="55" spans="2:10" x14ac:dyDescent="0.2">
      <c r="B55" s="50" t="s">
        <v>47</v>
      </c>
      <c r="C55" s="38" t="e">
        <f>VLOOKUP(B55,#REF!,2,0)</f>
        <v>#REF!</v>
      </c>
      <c r="D55" s="53">
        <v>3.8</v>
      </c>
      <c r="E55" s="39"/>
      <c r="F55" s="40" t="s">
        <v>6</v>
      </c>
      <c r="G55" s="41"/>
      <c r="H55" s="53">
        <v>481</v>
      </c>
      <c r="J55" s="41">
        <f t="shared" si="1"/>
        <v>0</v>
      </c>
    </row>
    <row r="56" spans="2:10" x14ac:dyDescent="0.2">
      <c r="B56" s="51" t="s">
        <v>76</v>
      </c>
      <c r="C56" s="37" t="e">
        <f>VLOOKUP(B56,#REF!,2,0)</f>
        <v>#REF!</v>
      </c>
      <c r="D56" s="54">
        <v>45.7</v>
      </c>
      <c r="E56" s="57" t="e">
        <f t="shared" si="2"/>
        <v>#REF!</v>
      </c>
      <c r="F56" s="58" t="s">
        <v>6</v>
      </c>
      <c r="G56" s="59" t="e">
        <f t="shared" si="0"/>
        <v>#REF!</v>
      </c>
      <c r="H56" s="54">
        <v>964</v>
      </c>
      <c r="J56" s="59" t="e">
        <f t="shared" si="1"/>
        <v>#REF!</v>
      </c>
    </row>
    <row r="57" spans="2:10" x14ac:dyDescent="0.2">
      <c r="B57" s="50" t="s">
        <v>80</v>
      </c>
      <c r="C57" s="38" t="e">
        <f>VLOOKUP(B57,#REF!,2,0)</f>
        <v>#REF!</v>
      </c>
      <c r="D57" s="53">
        <v>6</v>
      </c>
      <c r="E57" s="39"/>
      <c r="F57" s="40" t="s">
        <v>6</v>
      </c>
      <c r="G57" s="41"/>
      <c r="H57" s="53">
        <v>5000</v>
      </c>
      <c r="J57" s="41">
        <f t="shared" si="1"/>
        <v>0</v>
      </c>
    </row>
    <row r="58" spans="2:10" x14ac:dyDescent="0.2">
      <c r="B58" s="51" t="s">
        <v>90</v>
      </c>
      <c r="C58" s="37" t="e">
        <f>VLOOKUP(B58,#REF!,2,0)</f>
        <v>#REF!</v>
      </c>
      <c r="D58" s="54">
        <v>192</v>
      </c>
      <c r="E58" s="57" t="e">
        <f t="shared" ref="E58:E59" si="3">D58*C58</f>
        <v>#REF!</v>
      </c>
      <c r="F58" s="58" t="s">
        <v>6</v>
      </c>
      <c r="G58" s="59" t="e">
        <f t="shared" ref="G58" si="4">ROUND(1000/C58*H58,-3)</f>
        <v>#REF!</v>
      </c>
      <c r="H58" s="54">
        <v>5000</v>
      </c>
      <c r="J58" s="59" t="e">
        <f t="shared" si="1"/>
        <v>#REF!</v>
      </c>
    </row>
    <row r="59" spans="2:10" x14ac:dyDescent="0.2">
      <c r="B59" s="50" t="s">
        <v>89</v>
      </c>
      <c r="C59" s="38" t="e">
        <f>VLOOKUP(B59,#REF!,2,0)</f>
        <v>#REF!</v>
      </c>
      <c r="D59" s="53">
        <v>8</v>
      </c>
      <c r="E59" s="39" t="e">
        <f t="shared" si="3"/>
        <v>#REF!</v>
      </c>
      <c r="F59" s="40" t="s">
        <v>6</v>
      </c>
      <c r="G59" s="41"/>
      <c r="H59" s="53">
        <v>1160</v>
      </c>
      <c r="J59" s="41">
        <f t="shared" si="1"/>
        <v>0</v>
      </c>
    </row>
    <row r="61" spans="2:10" ht="30" x14ac:dyDescent="0.2">
      <c r="F61" s="36" t="s">
        <v>51</v>
      </c>
    </row>
  </sheetData>
  <autoFilter ref="B3:H59">
    <filterColumn colId="2">
      <filters>
        <filter val="1 014"/>
        <filter val="1 256"/>
        <filter val="1 680"/>
        <filter val="10"/>
        <filter val="102"/>
        <filter val="103"/>
        <filter val="11"/>
        <filter val="12 669"/>
        <filter val="153"/>
        <filter val="18"/>
        <filter val="192"/>
        <filter val="2"/>
        <filter val="2 436"/>
        <filter val="2 812"/>
        <filter val="21"/>
        <filter val="22"/>
        <filter val="23"/>
        <filter val="24"/>
        <filter val="25"/>
        <filter val="289"/>
        <filter val="3"/>
        <filter val="30"/>
        <filter val="31"/>
        <filter val="344"/>
        <filter val="35"/>
        <filter val="4"/>
        <filter val="41"/>
        <filter val="46"/>
        <filter val="48"/>
        <filter val="49"/>
        <filter val="56"/>
        <filter val="57"/>
        <filter val="6"/>
        <filter val="770"/>
        <filter val="8"/>
        <filter val="828"/>
        <filter val="9"/>
        <filter val="91"/>
      </filters>
    </filterColumn>
  </autoFilter>
  <pageMargins left="0.25" right="0.25" top="0.75" bottom="0.75" header="0.3" footer="0.3"/>
  <pageSetup paperSize="9" scale="7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B2:L61"/>
  <sheetViews>
    <sheetView showGridLines="0" view="pageBreakPreview" zoomScaleNormal="100" zoomScaleSheetLayoutView="100" workbookViewId="0">
      <pane xSplit="2" ySplit="3" topLeftCell="C29" activePane="bottomRight" state="frozen"/>
      <selection activeCell="A33" sqref="A33:XFD33"/>
      <selection pane="topRight" activeCell="A33" sqref="A33:XFD33"/>
      <selection pane="bottomLeft" activeCell="A33" sqref="A33:XFD33"/>
      <selection pane="bottomRight" activeCell="A33" sqref="A33:XFD33"/>
    </sheetView>
  </sheetViews>
  <sheetFormatPr defaultRowHeight="12.75" x14ac:dyDescent="0.2"/>
  <cols>
    <col min="1" max="1" width="2.85546875" style="21" customWidth="1"/>
    <col min="2" max="2" width="42.5703125" style="21" customWidth="1"/>
    <col min="3" max="3" width="8.5703125" style="21" customWidth="1"/>
    <col min="4" max="5" width="11.42578125" style="21" customWidth="1"/>
    <col min="6" max="6" width="6.85546875" style="21" customWidth="1"/>
    <col min="7" max="8" width="11.42578125" style="21" customWidth="1"/>
    <col min="9" max="9" width="3.140625" style="21" customWidth="1"/>
    <col min="10" max="10" width="13.85546875" style="21" customWidth="1"/>
    <col min="11" max="11" width="9.140625" style="21"/>
    <col min="12" max="12" width="13.5703125" style="21" bestFit="1" customWidth="1"/>
    <col min="13" max="16384" width="9.140625" style="21"/>
  </cols>
  <sheetData>
    <row r="2" spans="2:10" x14ac:dyDescent="0.2">
      <c r="B2" s="49" t="str">
        <f ca="1">CONCATENATE("Остатки на ",TEXT(TODAY(),"ДД.ММ.ГГГГ"))</f>
        <v>Остатки на 30.08.2022</v>
      </c>
    </row>
    <row r="3" spans="2:10" ht="45.75" customHeight="1" x14ac:dyDescent="0.2">
      <c r="B3" s="45" t="s">
        <v>0</v>
      </c>
      <c r="C3" s="46" t="s">
        <v>25</v>
      </c>
      <c r="D3" s="46" t="s">
        <v>26</v>
      </c>
      <c r="E3" s="46" t="s">
        <v>53</v>
      </c>
      <c r="F3" s="46" t="s">
        <v>4</v>
      </c>
      <c r="G3" s="46" t="s">
        <v>35</v>
      </c>
      <c r="H3" s="46" t="s">
        <v>34</v>
      </c>
      <c r="J3" s="46" t="s">
        <v>94</v>
      </c>
    </row>
    <row r="4" spans="2:10" x14ac:dyDescent="0.2">
      <c r="B4" s="47"/>
      <c r="C4" s="47"/>
      <c r="D4" s="56">
        <f>SUM(D5:D64)</f>
        <v>13003.900000000001</v>
      </c>
      <c r="E4" s="56" t="e">
        <f>SUM(E5:E61)</f>
        <v>#REF!</v>
      </c>
      <c r="F4" s="47"/>
      <c r="G4" s="47"/>
      <c r="H4" s="47"/>
      <c r="J4" s="47"/>
    </row>
    <row r="5" spans="2:10" x14ac:dyDescent="0.2">
      <c r="B5" s="50" t="s">
        <v>36</v>
      </c>
      <c r="C5" s="38" t="e">
        <f>VLOOKUP(B5,#REF!,2,0)</f>
        <v>#REF!</v>
      </c>
      <c r="D5" s="53">
        <v>9</v>
      </c>
      <c r="E5" s="39"/>
      <c r="F5" s="40" t="s">
        <v>43</v>
      </c>
      <c r="G5" s="41">
        <v>50000</v>
      </c>
      <c r="H5" s="53">
        <v>0</v>
      </c>
      <c r="J5" s="41"/>
    </row>
    <row r="6" spans="2:10" x14ac:dyDescent="0.2">
      <c r="B6" s="51" t="s">
        <v>37</v>
      </c>
      <c r="C6" s="37" t="e">
        <f>VLOOKUP(B6,#REF!,2,0)</f>
        <v>#REF!</v>
      </c>
      <c r="D6" s="54">
        <v>2</v>
      </c>
      <c r="E6" s="24"/>
      <c r="F6" s="22" t="s">
        <v>43</v>
      </c>
      <c r="G6" s="25">
        <v>50000</v>
      </c>
      <c r="H6" s="54">
        <v>0</v>
      </c>
      <c r="J6" s="25"/>
    </row>
    <row r="7" spans="2:10" x14ac:dyDescent="0.2">
      <c r="B7" s="50" t="s">
        <v>38</v>
      </c>
      <c r="C7" s="38" t="e">
        <f>VLOOKUP(B7,#REF!,2,0)</f>
        <v>#REF!</v>
      </c>
      <c r="D7" s="53">
        <v>11</v>
      </c>
      <c r="E7" s="39"/>
      <c r="F7" s="40" t="s">
        <v>43</v>
      </c>
      <c r="G7" s="41"/>
      <c r="H7" s="53">
        <v>30000</v>
      </c>
      <c r="J7" s="41"/>
    </row>
    <row r="8" spans="2:10" x14ac:dyDescent="0.2">
      <c r="B8" s="51" t="s">
        <v>81</v>
      </c>
      <c r="C8" s="37" t="e">
        <f>VLOOKUP(B8,#REF!,2,0)</f>
        <v>#REF!</v>
      </c>
      <c r="D8" s="54">
        <v>4.37</v>
      </c>
      <c r="E8" s="24" t="e">
        <f>D8*C8</f>
        <v>#REF!</v>
      </c>
      <c r="F8" s="22" t="s">
        <v>6</v>
      </c>
      <c r="G8" s="25" t="e">
        <f t="shared" ref="G8:G56" si="0">ROUND(1000/C8*H8,-3)</f>
        <v>#REF!</v>
      </c>
      <c r="H8" s="54">
        <v>1490</v>
      </c>
      <c r="J8" s="25" t="e">
        <f t="shared" ref="J8:J59" si="1">ROUND(G8/1.15,-3)</f>
        <v>#REF!</v>
      </c>
    </row>
    <row r="9" spans="2:10" x14ac:dyDescent="0.2">
      <c r="B9" s="50" t="s">
        <v>82</v>
      </c>
      <c r="C9" s="38" t="e">
        <f>VLOOKUP(B9,#REF!,2,0)</f>
        <v>#REF!</v>
      </c>
      <c r="D9" s="53">
        <v>57.4</v>
      </c>
      <c r="E9" s="39" t="e">
        <f t="shared" ref="E9:E56" si="2">D9*C9</f>
        <v>#REF!</v>
      </c>
      <c r="F9" s="40" t="s">
        <v>6</v>
      </c>
      <c r="G9" s="41" t="e">
        <f t="shared" si="0"/>
        <v>#REF!</v>
      </c>
      <c r="H9" s="53">
        <v>1700</v>
      </c>
      <c r="J9" s="41" t="e">
        <f t="shared" si="1"/>
        <v>#REF!</v>
      </c>
    </row>
    <row r="10" spans="2:10" x14ac:dyDescent="0.2">
      <c r="B10" s="52" t="s">
        <v>83</v>
      </c>
      <c r="C10" s="37" t="e">
        <f>VLOOKUP(B10,#REF!,2,0)</f>
        <v>#REF!</v>
      </c>
      <c r="D10" s="55">
        <v>10.23</v>
      </c>
      <c r="E10" s="28" t="e">
        <f t="shared" si="2"/>
        <v>#REF!</v>
      </c>
      <c r="F10" s="26" t="s">
        <v>6</v>
      </c>
      <c r="G10" s="29" t="e">
        <f t="shared" si="0"/>
        <v>#REF!</v>
      </c>
      <c r="H10" s="54">
        <v>1330</v>
      </c>
      <c r="J10" s="29" t="e">
        <f t="shared" si="1"/>
        <v>#REF!</v>
      </c>
    </row>
    <row r="11" spans="2:10" x14ac:dyDescent="0.2">
      <c r="B11" s="50" t="s">
        <v>57</v>
      </c>
      <c r="C11" s="38" t="e">
        <f>VLOOKUP(B11,#REF!,2,0)</f>
        <v>#REF!</v>
      </c>
      <c r="D11" s="53">
        <v>21.4</v>
      </c>
      <c r="E11" s="39" t="e">
        <f t="shared" si="2"/>
        <v>#REF!</v>
      </c>
      <c r="F11" s="40" t="s">
        <v>6</v>
      </c>
      <c r="G11" s="41" t="e">
        <f t="shared" si="0"/>
        <v>#REF!</v>
      </c>
      <c r="H11" s="53">
        <v>2450</v>
      </c>
      <c r="J11" s="41" t="e">
        <f t="shared" si="1"/>
        <v>#REF!</v>
      </c>
    </row>
    <row r="12" spans="2:10" x14ac:dyDescent="0.2">
      <c r="B12" s="51" t="s">
        <v>58</v>
      </c>
      <c r="C12" s="37" t="e">
        <f>VLOOKUP(B12,#REF!,2,0)</f>
        <v>#REF!</v>
      </c>
      <c r="D12" s="54">
        <v>48</v>
      </c>
      <c r="E12" s="24" t="e">
        <f t="shared" si="2"/>
        <v>#REF!</v>
      </c>
      <c r="F12" s="22" t="s">
        <v>6</v>
      </c>
      <c r="G12" s="25" t="e">
        <f t="shared" si="0"/>
        <v>#REF!</v>
      </c>
      <c r="H12" s="54">
        <v>3050</v>
      </c>
      <c r="J12" s="25" t="e">
        <f t="shared" si="1"/>
        <v>#REF!</v>
      </c>
    </row>
    <row r="13" spans="2:10" x14ac:dyDescent="0.2">
      <c r="B13" s="50" t="s">
        <v>87</v>
      </c>
      <c r="C13" s="38" t="e">
        <f>VLOOKUP(B13,#REF!,2,0)</f>
        <v>#REF!</v>
      </c>
      <c r="D13" s="53">
        <v>24</v>
      </c>
      <c r="E13" s="39" t="e">
        <f t="shared" si="2"/>
        <v>#REF!</v>
      </c>
      <c r="F13" s="40" t="s">
        <v>6</v>
      </c>
      <c r="G13" s="41" t="e">
        <f t="shared" si="0"/>
        <v>#REF!</v>
      </c>
      <c r="H13" s="53">
        <v>3650</v>
      </c>
      <c r="J13" s="41" t="e">
        <f t="shared" si="1"/>
        <v>#REF!</v>
      </c>
    </row>
    <row r="14" spans="2:10" hidden="1" x14ac:dyDescent="0.2">
      <c r="B14" s="51" t="s">
        <v>79</v>
      </c>
      <c r="C14" s="37" t="e">
        <f>VLOOKUP(B14,#REF!,2,0)</f>
        <v>#REF!</v>
      </c>
      <c r="D14" s="54">
        <v>0</v>
      </c>
      <c r="E14" s="24" t="e">
        <f t="shared" si="2"/>
        <v>#REF!</v>
      </c>
      <c r="F14" s="22" t="s">
        <v>6</v>
      </c>
      <c r="G14" s="25" t="e">
        <f t="shared" si="0"/>
        <v>#REF!</v>
      </c>
      <c r="H14" s="54">
        <v>90</v>
      </c>
      <c r="J14" s="25" t="e">
        <f t="shared" si="1"/>
        <v>#REF!</v>
      </c>
    </row>
    <row r="15" spans="2:10" hidden="1" x14ac:dyDescent="0.2">
      <c r="B15" s="50" t="s">
        <v>59</v>
      </c>
      <c r="C15" s="38" t="e">
        <f>VLOOKUP(B15,#REF!,2,0)</f>
        <v>#REF!</v>
      </c>
      <c r="D15" s="53">
        <v>0</v>
      </c>
      <c r="E15" s="39" t="e">
        <f t="shared" si="2"/>
        <v>#REF!</v>
      </c>
      <c r="F15" s="40" t="s">
        <v>6</v>
      </c>
      <c r="G15" s="41" t="e">
        <f t="shared" si="0"/>
        <v>#REF!</v>
      </c>
      <c r="H15" s="53">
        <v>4030</v>
      </c>
      <c r="J15" s="41" t="e">
        <f t="shared" si="1"/>
        <v>#REF!</v>
      </c>
    </row>
    <row r="16" spans="2:10" x14ac:dyDescent="0.2">
      <c r="B16" s="51" t="s">
        <v>56</v>
      </c>
      <c r="C16" s="37" t="e">
        <f>VLOOKUP(B16,#REF!,2,0)</f>
        <v>#REF!</v>
      </c>
      <c r="D16" s="54">
        <v>1680</v>
      </c>
      <c r="E16" s="24" t="e">
        <f t="shared" si="2"/>
        <v>#REF!</v>
      </c>
      <c r="F16" s="22" t="s">
        <v>6</v>
      </c>
      <c r="G16" s="25" t="e">
        <f t="shared" si="0"/>
        <v>#REF!</v>
      </c>
      <c r="H16" s="54">
        <v>170</v>
      </c>
      <c r="J16" s="25" t="e">
        <f t="shared" si="1"/>
        <v>#REF!</v>
      </c>
    </row>
    <row r="17" spans="2:10" x14ac:dyDescent="0.2">
      <c r="B17" s="50" t="s">
        <v>52</v>
      </c>
      <c r="C17" s="38" t="e">
        <f>VLOOKUP(B17,#REF!,2,0)</f>
        <v>#REF!</v>
      </c>
      <c r="D17" s="53">
        <v>828</v>
      </c>
      <c r="E17" s="39" t="e">
        <f t="shared" si="2"/>
        <v>#REF!</v>
      </c>
      <c r="F17" s="40" t="s">
        <v>6</v>
      </c>
      <c r="G17" s="41" t="e">
        <f t="shared" si="0"/>
        <v>#REF!</v>
      </c>
      <c r="H17" s="53">
        <v>170</v>
      </c>
      <c r="J17" s="41" t="e">
        <f t="shared" si="1"/>
        <v>#REF!</v>
      </c>
    </row>
    <row r="18" spans="2:10" hidden="1" x14ac:dyDescent="0.2">
      <c r="B18" s="52" t="s">
        <v>88</v>
      </c>
      <c r="C18" s="37" t="e">
        <f>VLOOKUP(B18,#REF!,2,0)</f>
        <v>#REF!</v>
      </c>
      <c r="D18" s="55">
        <v>0</v>
      </c>
      <c r="E18" s="28" t="e">
        <f t="shared" si="2"/>
        <v>#REF!</v>
      </c>
      <c r="F18" s="26" t="s">
        <v>6</v>
      </c>
      <c r="G18" s="29" t="e">
        <f t="shared" si="0"/>
        <v>#REF!</v>
      </c>
      <c r="H18" s="54">
        <v>290</v>
      </c>
      <c r="J18" s="29" t="e">
        <f t="shared" si="1"/>
        <v>#REF!</v>
      </c>
    </row>
    <row r="19" spans="2:10" x14ac:dyDescent="0.2">
      <c r="B19" s="50" t="s">
        <v>60</v>
      </c>
      <c r="C19" s="38" t="e">
        <f>VLOOKUP(B19,#REF!,2,0)</f>
        <v>#REF!</v>
      </c>
      <c r="D19" s="53">
        <v>18</v>
      </c>
      <c r="E19" s="39" t="e">
        <f t="shared" si="2"/>
        <v>#REF!</v>
      </c>
      <c r="F19" s="40" t="s">
        <v>6</v>
      </c>
      <c r="G19" s="41" t="e">
        <f t="shared" si="0"/>
        <v>#REF!</v>
      </c>
      <c r="H19" s="53">
        <v>440</v>
      </c>
      <c r="J19" s="41" t="e">
        <f t="shared" si="1"/>
        <v>#REF!</v>
      </c>
    </row>
    <row r="20" spans="2:10" x14ac:dyDescent="0.2">
      <c r="B20" s="51" t="s">
        <v>96</v>
      </c>
      <c r="C20" s="37" t="e">
        <f>VLOOKUP(B20,#REF!,2,0)</f>
        <v>#REF!</v>
      </c>
      <c r="D20" s="54">
        <v>3</v>
      </c>
      <c r="E20" s="24" t="e">
        <f t="shared" si="2"/>
        <v>#REF!</v>
      </c>
      <c r="F20" s="22" t="s">
        <v>6</v>
      </c>
      <c r="G20" s="25" t="e">
        <f t="shared" si="0"/>
        <v>#REF!</v>
      </c>
      <c r="H20" s="54">
        <v>922</v>
      </c>
      <c r="J20" s="25" t="e">
        <f t="shared" si="1"/>
        <v>#REF!</v>
      </c>
    </row>
    <row r="21" spans="2:10" x14ac:dyDescent="0.2">
      <c r="B21" s="50" t="s">
        <v>85</v>
      </c>
      <c r="C21" s="38" t="e">
        <f>VLOOKUP(B21,#REF!,2,0)</f>
        <v>#REF!</v>
      </c>
      <c r="D21" s="53">
        <v>30</v>
      </c>
      <c r="E21" s="39" t="e">
        <f t="shared" si="2"/>
        <v>#REF!</v>
      </c>
      <c r="F21" s="40" t="s">
        <v>43</v>
      </c>
      <c r="G21" s="41" t="e">
        <f t="shared" si="0"/>
        <v>#REF!</v>
      </c>
      <c r="H21" s="53">
        <v>1520</v>
      </c>
      <c r="J21" s="41" t="e">
        <f t="shared" si="1"/>
        <v>#REF!</v>
      </c>
    </row>
    <row r="22" spans="2:10" x14ac:dyDescent="0.2">
      <c r="B22" s="51" t="s">
        <v>95</v>
      </c>
      <c r="C22" s="37" t="e">
        <f>VLOOKUP(B22,#REF!,2,0)</f>
        <v>#REF!</v>
      </c>
      <c r="D22" s="54">
        <v>48.56</v>
      </c>
      <c r="E22" s="24" t="e">
        <f t="shared" si="2"/>
        <v>#REF!</v>
      </c>
      <c r="F22" s="22" t="s">
        <v>6</v>
      </c>
      <c r="G22" s="25" t="e">
        <f t="shared" si="0"/>
        <v>#REF!</v>
      </c>
      <c r="H22" s="54">
        <v>14600</v>
      </c>
      <c r="J22" s="25" t="e">
        <f t="shared" si="1"/>
        <v>#REF!</v>
      </c>
    </row>
    <row r="23" spans="2:10" x14ac:dyDescent="0.2">
      <c r="B23" s="50" t="s">
        <v>91</v>
      </c>
      <c r="C23" s="38" t="e">
        <f>VLOOKUP(B23,#REF!,2,0)</f>
        <v>#REF!</v>
      </c>
      <c r="D23" s="53">
        <v>153.15</v>
      </c>
      <c r="E23" s="39" t="e">
        <f t="shared" si="2"/>
        <v>#REF!</v>
      </c>
      <c r="F23" s="40" t="s">
        <v>6</v>
      </c>
      <c r="G23" s="41" t="e">
        <f t="shared" si="0"/>
        <v>#REF!</v>
      </c>
      <c r="H23" s="53">
        <v>11600</v>
      </c>
      <c r="J23" s="41" t="e">
        <f t="shared" si="1"/>
        <v>#REF!</v>
      </c>
    </row>
    <row r="24" spans="2:10" hidden="1" x14ac:dyDescent="0.2">
      <c r="B24" s="51" t="s">
        <v>61</v>
      </c>
      <c r="C24" s="37" t="e">
        <f>VLOOKUP(B24,#REF!,2,0)</f>
        <v>#REF!</v>
      </c>
      <c r="D24" s="54">
        <v>0</v>
      </c>
      <c r="E24" s="24" t="e">
        <f t="shared" si="2"/>
        <v>#REF!</v>
      </c>
      <c r="F24" s="22" t="s">
        <v>6</v>
      </c>
      <c r="G24" s="25" t="e">
        <f t="shared" si="0"/>
        <v>#REF!</v>
      </c>
      <c r="H24" s="54">
        <v>480</v>
      </c>
      <c r="J24" s="25" t="e">
        <f t="shared" si="1"/>
        <v>#REF!</v>
      </c>
    </row>
    <row r="25" spans="2:10" hidden="1" x14ac:dyDescent="0.2">
      <c r="B25" s="50" t="s">
        <v>7</v>
      </c>
      <c r="C25" s="38" t="e">
        <f>VLOOKUP(B25,#REF!,2,0)</f>
        <v>#REF!</v>
      </c>
      <c r="D25" s="53">
        <v>0</v>
      </c>
      <c r="E25" s="39" t="e">
        <f t="shared" si="2"/>
        <v>#REF!</v>
      </c>
      <c r="F25" s="40" t="s">
        <v>6</v>
      </c>
      <c r="G25" s="41" t="e">
        <f t="shared" si="0"/>
        <v>#REF!</v>
      </c>
      <c r="H25" s="53">
        <v>430</v>
      </c>
      <c r="J25" s="41" t="e">
        <f t="shared" si="1"/>
        <v>#REF!</v>
      </c>
    </row>
    <row r="26" spans="2:10" x14ac:dyDescent="0.2">
      <c r="B26" s="52" t="s">
        <v>8</v>
      </c>
      <c r="C26" s="37" t="e">
        <f>VLOOKUP(B26,#REF!,2,0)</f>
        <v>#REF!</v>
      </c>
      <c r="D26" s="55">
        <v>1030.82</v>
      </c>
      <c r="E26" s="28" t="e">
        <f t="shared" si="2"/>
        <v>#REF!</v>
      </c>
      <c r="F26" s="26" t="s">
        <v>6</v>
      </c>
      <c r="G26" s="29" t="e">
        <f t="shared" si="0"/>
        <v>#REF!</v>
      </c>
      <c r="H26" s="54">
        <v>540</v>
      </c>
      <c r="J26" s="29" t="e">
        <f t="shared" si="1"/>
        <v>#REF!</v>
      </c>
    </row>
    <row r="27" spans="2:10" x14ac:dyDescent="0.2">
      <c r="B27" s="50" t="s">
        <v>62</v>
      </c>
      <c r="C27" s="38" t="e">
        <f>VLOOKUP(B27,#REF!,2,0)</f>
        <v>#REF!</v>
      </c>
      <c r="D27" s="53">
        <v>1256</v>
      </c>
      <c r="E27" s="39" t="e">
        <f t="shared" si="2"/>
        <v>#REF!</v>
      </c>
      <c r="F27" s="40" t="s">
        <v>6</v>
      </c>
      <c r="G27" s="41" t="e">
        <f t="shared" si="0"/>
        <v>#REF!</v>
      </c>
      <c r="H27" s="53">
        <v>600</v>
      </c>
      <c r="J27" s="41" t="e">
        <f t="shared" si="1"/>
        <v>#REF!</v>
      </c>
    </row>
    <row r="28" spans="2:10" x14ac:dyDescent="0.2">
      <c r="B28" s="51" t="s">
        <v>63</v>
      </c>
      <c r="C28" s="37" t="e">
        <f>VLOOKUP(B28,#REF!,2,0)</f>
        <v>#REF!</v>
      </c>
      <c r="D28" s="54">
        <v>25</v>
      </c>
      <c r="E28" s="24" t="e">
        <f t="shared" si="2"/>
        <v>#REF!</v>
      </c>
      <c r="F28" s="22" t="s">
        <v>6</v>
      </c>
      <c r="G28" s="25" t="e">
        <f t="shared" si="0"/>
        <v>#REF!</v>
      </c>
      <c r="H28" s="54">
        <v>650</v>
      </c>
      <c r="J28" s="25" t="e">
        <f t="shared" si="1"/>
        <v>#REF!</v>
      </c>
    </row>
    <row r="29" spans="2:10" x14ac:dyDescent="0.2">
      <c r="B29" s="50" t="s">
        <v>92</v>
      </c>
      <c r="C29" s="38" t="e">
        <f>VLOOKUP(B29,#REF!,2,0)</f>
        <v>#REF!</v>
      </c>
      <c r="D29" s="53">
        <v>770.15</v>
      </c>
      <c r="E29" s="39" t="e">
        <f t="shared" si="2"/>
        <v>#REF!</v>
      </c>
      <c r="F29" s="40" t="s">
        <v>6</v>
      </c>
      <c r="G29" s="41" t="e">
        <f t="shared" si="0"/>
        <v>#REF!</v>
      </c>
      <c r="H29" s="53">
        <v>1150</v>
      </c>
      <c r="J29" s="41" t="e">
        <f t="shared" si="1"/>
        <v>#REF!</v>
      </c>
    </row>
    <row r="30" spans="2:10" x14ac:dyDescent="0.2">
      <c r="B30" s="51" t="s">
        <v>64</v>
      </c>
      <c r="C30" s="37" t="e">
        <f>VLOOKUP(B30,#REF!,2,0)</f>
        <v>#REF!</v>
      </c>
      <c r="D30" s="54">
        <v>102.4</v>
      </c>
      <c r="E30" s="24" t="e">
        <f t="shared" si="2"/>
        <v>#REF!</v>
      </c>
      <c r="F30" s="22" t="s">
        <v>6</v>
      </c>
      <c r="G30" s="25" t="e">
        <f t="shared" si="0"/>
        <v>#REF!</v>
      </c>
      <c r="H30" s="54">
        <v>850</v>
      </c>
      <c r="J30" s="25" t="e">
        <f t="shared" si="1"/>
        <v>#REF!</v>
      </c>
    </row>
    <row r="31" spans="2:10" x14ac:dyDescent="0.2">
      <c r="B31" s="50" t="s">
        <v>65</v>
      </c>
      <c r="C31" s="38" t="e">
        <f>VLOOKUP(B31,#REF!,2,0)</f>
        <v>#REF!</v>
      </c>
      <c r="D31" s="53">
        <v>8.5</v>
      </c>
      <c r="E31" s="39" t="e">
        <f t="shared" si="2"/>
        <v>#REF!</v>
      </c>
      <c r="F31" s="40" t="s">
        <v>6</v>
      </c>
      <c r="G31" s="41" t="e">
        <f t="shared" si="0"/>
        <v>#REF!</v>
      </c>
      <c r="H31" s="53">
        <v>930</v>
      </c>
      <c r="J31" s="41" t="e">
        <f t="shared" si="1"/>
        <v>#REF!</v>
      </c>
    </row>
    <row r="32" spans="2:10" x14ac:dyDescent="0.2">
      <c r="B32" s="51" t="s">
        <v>66</v>
      </c>
      <c r="C32" s="37" t="e">
        <f>VLOOKUP(B32,#REF!,2,0)</f>
        <v>#REF!</v>
      </c>
      <c r="D32" s="54">
        <v>30.6</v>
      </c>
      <c r="E32" s="24" t="e">
        <f t="shared" si="2"/>
        <v>#REF!</v>
      </c>
      <c r="F32" s="22" t="s">
        <v>6</v>
      </c>
      <c r="G32" s="25" t="e">
        <f t="shared" si="0"/>
        <v>#REF!</v>
      </c>
      <c r="H32" s="54">
        <v>935</v>
      </c>
      <c r="J32" s="25" t="e">
        <f t="shared" si="1"/>
        <v>#REF!</v>
      </c>
    </row>
    <row r="33" spans="2:12" x14ac:dyDescent="0.2">
      <c r="B33" s="50" t="s">
        <v>93</v>
      </c>
      <c r="C33" s="38" t="e">
        <f>VLOOKUP(B33,#REF!,2,0)</f>
        <v>#REF!</v>
      </c>
      <c r="D33" s="53">
        <v>288.70999999999998</v>
      </c>
      <c r="E33" s="39" t="e">
        <f t="shared" si="2"/>
        <v>#REF!</v>
      </c>
      <c r="F33" s="40" t="s">
        <v>6</v>
      </c>
      <c r="G33" s="41" t="e">
        <f t="shared" si="0"/>
        <v>#REF!</v>
      </c>
      <c r="H33" s="53">
        <v>2330</v>
      </c>
      <c r="J33" s="41" t="e">
        <f t="shared" si="1"/>
        <v>#REF!</v>
      </c>
    </row>
    <row r="34" spans="2:12" hidden="1" x14ac:dyDescent="0.2">
      <c r="B34" s="52" t="s">
        <v>13</v>
      </c>
      <c r="C34" s="37" t="e">
        <f>VLOOKUP(B34,#REF!,2,0)</f>
        <v>#REF!</v>
      </c>
      <c r="D34" s="55">
        <v>0</v>
      </c>
      <c r="E34" s="28" t="e">
        <f t="shared" si="2"/>
        <v>#REF!</v>
      </c>
      <c r="F34" s="26" t="s">
        <v>6</v>
      </c>
      <c r="G34" s="29" t="e">
        <f t="shared" si="0"/>
        <v>#REF!</v>
      </c>
      <c r="H34" s="54">
        <v>1765</v>
      </c>
      <c r="J34" s="29" t="e">
        <f t="shared" si="1"/>
        <v>#REF!</v>
      </c>
    </row>
    <row r="35" spans="2:12" x14ac:dyDescent="0.2">
      <c r="B35" s="50" t="s">
        <v>67</v>
      </c>
      <c r="C35" s="38" t="e">
        <f>VLOOKUP(B35,#REF!,2,0)</f>
        <v>#REF!</v>
      </c>
      <c r="D35" s="53">
        <v>3</v>
      </c>
      <c r="E35" s="39" t="e">
        <f t="shared" si="2"/>
        <v>#REF!</v>
      </c>
      <c r="F35" s="40" t="s">
        <v>6</v>
      </c>
      <c r="G35" s="41" t="e">
        <f t="shared" si="0"/>
        <v>#REF!</v>
      </c>
      <c r="H35" s="53">
        <v>2000</v>
      </c>
      <c r="J35" s="41" t="e">
        <f t="shared" si="1"/>
        <v>#REF!</v>
      </c>
    </row>
    <row r="36" spans="2:12" hidden="1" x14ac:dyDescent="0.2">
      <c r="B36" s="51" t="s">
        <v>68</v>
      </c>
      <c r="C36" s="37" t="e">
        <f>VLOOKUP(B36,#REF!,2,0)</f>
        <v>#REF!</v>
      </c>
      <c r="D36" s="54">
        <v>0</v>
      </c>
      <c r="E36" s="24" t="e">
        <f t="shared" si="2"/>
        <v>#REF!</v>
      </c>
      <c r="F36" s="22" t="s">
        <v>6</v>
      </c>
      <c r="G36" s="25" t="e">
        <f t="shared" si="0"/>
        <v>#REF!</v>
      </c>
      <c r="H36" s="54">
        <v>1330</v>
      </c>
      <c r="J36" s="25" t="e">
        <f t="shared" si="1"/>
        <v>#REF!</v>
      </c>
    </row>
    <row r="37" spans="2:12" x14ac:dyDescent="0.2">
      <c r="B37" s="50" t="s">
        <v>69</v>
      </c>
      <c r="C37" s="38" t="e">
        <f>VLOOKUP(B37,#REF!,2,0)</f>
        <v>#REF!</v>
      </c>
      <c r="D37" s="53">
        <v>0.2</v>
      </c>
      <c r="E37" s="39" t="e">
        <f t="shared" si="2"/>
        <v>#REF!</v>
      </c>
      <c r="F37" s="40" t="s">
        <v>6</v>
      </c>
      <c r="G37" s="41" t="e">
        <f t="shared" si="0"/>
        <v>#REF!</v>
      </c>
      <c r="H37" s="53">
        <v>1650</v>
      </c>
      <c r="J37" s="41" t="e">
        <f t="shared" si="1"/>
        <v>#REF!</v>
      </c>
    </row>
    <row r="38" spans="2:12" x14ac:dyDescent="0.2">
      <c r="B38" s="51" t="s">
        <v>86</v>
      </c>
      <c r="C38" s="37" t="e">
        <f>VLOOKUP(B38,#REF!,2,0)</f>
        <v>#REF!</v>
      </c>
      <c r="D38" s="54">
        <v>50.17</v>
      </c>
      <c r="E38" s="24" t="e">
        <f t="shared" si="2"/>
        <v>#REF!</v>
      </c>
      <c r="F38" s="22" t="s">
        <v>6</v>
      </c>
      <c r="G38" s="25" t="e">
        <f t="shared" si="0"/>
        <v>#REF!</v>
      </c>
      <c r="H38" s="54">
        <v>1950</v>
      </c>
      <c r="J38" s="25" t="e">
        <f t="shared" si="1"/>
        <v>#REF!</v>
      </c>
    </row>
    <row r="39" spans="2:12" x14ac:dyDescent="0.2">
      <c r="B39" s="50" t="s">
        <v>97</v>
      </c>
      <c r="C39" s="38" t="e">
        <f>VLOOKUP(B39,#REF!,2,0)</f>
        <v>#REF!</v>
      </c>
      <c r="D39" s="53">
        <v>349.5</v>
      </c>
      <c r="E39" s="39" t="e">
        <f t="shared" si="2"/>
        <v>#REF!</v>
      </c>
      <c r="F39" s="40" t="s">
        <v>6</v>
      </c>
      <c r="G39" s="41" t="e">
        <f t="shared" si="0"/>
        <v>#REF!</v>
      </c>
      <c r="H39" s="53">
        <v>2200</v>
      </c>
      <c r="J39" s="41" t="e">
        <f t="shared" si="1"/>
        <v>#REF!</v>
      </c>
    </row>
    <row r="40" spans="2:12" x14ac:dyDescent="0.2">
      <c r="B40" s="51" t="s">
        <v>70</v>
      </c>
      <c r="C40" s="37" t="e">
        <f>VLOOKUP(B40,#REF!,2,0)</f>
        <v>#REF!</v>
      </c>
      <c r="D40" s="54">
        <v>0.33</v>
      </c>
      <c r="E40" s="24" t="e">
        <f t="shared" si="2"/>
        <v>#REF!</v>
      </c>
      <c r="F40" s="22" t="s">
        <v>6</v>
      </c>
      <c r="G40" s="25" t="e">
        <f t="shared" si="0"/>
        <v>#REF!</v>
      </c>
      <c r="H40" s="54">
        <v>2500</v>
      </c>
      <c r="J40" s="25" t="e">
        <f t="shared" si="1"/>
        <v>#REF!</v>
      </c>
    </row>
    <row r="41" spans="2:12" hidden="1" x14ac:dyDescent="0.2">
      <c r="B41" s="50" t="s">
        <v>18</v>
      </c>
      <c r="C41" s="38" t="e">
        <f>VLOOKUP(B41,#REF!,2,0)</f>
        <v>#REF!</v>
      </c>
      <c r="D41" s="53">
        <v>0</v>
      </c>
      <c r="E41" s="39" t="e">
        <f t="shared" si="2"/>
        <v>#REF!</v>
      </c>
      <c r="F41" s="40" t="s">
        <v>6</v>
      </c>
      <c r="G41" s="41" t="e">
        <f t="shared" si="0"/>
        <v>#REF!</v>
      </c>
      <c r="H41" s="53">
        <v>2350</v>
      </c>
      <c r="J41" s="41" t="e">
        <f t="shared" si="1"/>
        <v>#REF!</v>
      </c>
    </row>
    <row r="42" spans="2:12" x14ac:dyDescent="0.2">
      <c r="B42" s="51" t="s">
        <v>71</v>
      </c>
      <c r="C42" s="37" t="e">
        <f>VLOOKUP(B42,#REF!,2,0)</f>
        <v>#REF!</v>
      </c>
      <c r="D42" s="54">
        <v>23.3</v>
      </c>
      <c r="E42" s="24" t="e">
        <f>D42*C42</f>
        <v>#REF!</v>
      </c>
      <c r="F42" s="22" t="s">
        <v>6</v>
      </c>
      <c r="G42" s="25" t="e">
        <f t="shared" si="0"/>
        <v>#REF!</v>
      </c>
      <c r="H42" s="54">
        <v>2900</v>
      </c>
      <c r="J42" s="25" t="e">
        <f t="shared" si="1"/>
        <v>#REF!</v>
      </c>
    </row>
    <row r="43" spans="2:12" x14ac:dyDescent="0.2">
      <c r="B43" s="50" t="s">
        <v>72</v>
      </c>
      <c r="C43" s="38" t="e">
        <f>VLOOKUP(B43,#REF!,2,0)</f>
        <v>#REF!</v>
      </c>
      <c r="D43" s="53">
        <v>8.94</v>
      </c>
      <c r="E43" s="39" t="e">
        <f t="shared" si="2"/>
        <v>#REF!</v>
      </c>
      <c r="F43" s="40" t="s">
        <v>6</v>
      </c>
      <c r="G43" s="41" t="e">
        <f t="shared" si="0"/>
        <v>#REF!</v>
      </c>
      <c r="H43" s="53">
        <v>3950</v>
      </c>
      <c r="J43" s="41" t="e">
        <f t="shared" si="1"/>
        <v>#REF!</v>
      </c>
    </row>
    <row r="44" spans="2:12" hidden="1" x14ac:dyDescent="0.2">
      <c r="B44" s="51" t="s">
        <v>21</v>
      </c>
      <c r="C44" s="37" t="e">
        <f>VLOOKUP(B44,#REF!,2,0)</f>
        <v>#REF!</v>
      </c>
      <c r="D44" s="54">
        <v>0</v>
      </c>
      <c r="E44" s="24" t="e">
        <f t="shared" si="2"/>
        <v>#REF!</v>
      </c>
      <c r="F44" s="22" t="s">
        <v>6</v>
      </c>
      <c r="G44" s="25" t="e">
        <f t="shared" si="0"/>
        <v>#REF!</v>
      </c>
      <c r="H44" s="54">
        <v>4325</v>
      </c>
      <c r="J44" s="25" t="e">
        <f t="shared" si="1"/>
        <v>#REF!</v>
      </c>
    </row>
    <row r="45" spans="2:12" x14ac:dyDescent="0.2">
      <c r="B45" s="50" t="s">
        <v>77</v>
      </c>
      <c r="C45" s="38" t="e">
        <f>VLOOKUP(B45,#REF!,2,0)</f>
        <v>#REF!</v>
      </c>
      <c r="D45" s="53">
        <v>67.5</v>
      </c>
      <c r="E45" s="39" t="e">
        <f t="shared" si="2"/>
        <v>#REF!</v>
      </c>
      <c r="F45" s="40" t="s">
        <v>6</v>
      </c>
      <c r="G45" s="41" t="e">
        <f t="shared" si="0"/>
        <v>#REF!</v>
      </c>
      <c r="H45" s="53">
        <v>4600</v>
      </c>
      <c r="J45" s="41" t="e">
        <f t="shared" si="1"/>
        <v>#REF!</v>
      </c>
    </row>
    <row r="46" spans="2:12" x14ac:dyDescent="0.2">
      <c r="B46" s="51" t="s">
        <v>78</v>
      </c>
      <c r="C46" s="37" t="e">
        <f>VLOOKUP(B46,#REF!,2,0)</f>
        <v>#REF!</v>
      </c>
      <c r="D46" s="54">
        <v>2982.5</v>
      </c>
      <c r="E46" s="57" t="e">
        <f t="shared" si="2"/>
        <v>#REF!</v>
      </c>
      <c r="F46" s="58" t="s">
        <v>6</v>
      </c>
      <c r="G46" s="59" t="e">
        <f t="shared" si="0"/>
        <v>#REF!</v>
      </c>
      <c r="H46" s="54">
        <v>300</v>
      </c>
      <c r="J46" s="59" t="e">
        <f t="shared" si="1"/>
        <v>#REF!</v>
      </c>
      <c r="L46" s="64"/>
    </row>
    <row r="47" spans="2:12" x14ac:dyDescent="0.2">
      <c r="B47" s="50" t="s">
        <v>73</v>
      </c>
      <c r="C47" s="38" t="e">
        <f>VLOOKUP(B47,#REF!,2,0)</f>
        <v>#REF!</v>
      </c>
      <c r="D47" s="53">
        <v>62.2</v>
      </c>
      <c r="E47" s="39" t="e">
        <f t="shared" si="2"/>
        <v>#REF!</v>
      </c>
      <c r="F47" s="40" t="s">
        <v>6</v>
      </c>
      <c r="G47" s="41" t="e">
        <f t="shared" si="0"/>
        <v>#REF!</v>
      </c>
      <c r="H47" s="53">
        <v>5500</v>
      </c>
      <c r="J47" s="41" t="e">
        <f t="shared" si="1"/>
        <v>#REF!</v>
      </c>
    </row>
    <row r="48" spans="2:12" x14ac:dyDescent="0.2">
      <c r="B48" s="51" t="s">
        <v>99</v>
      </c>
      <c r="C48" s="37" t="e">
        <f>VLOOKUP(B48,#REF!,2,0)</f>
        <v>#REF!</v>
      </c>
      <c r="D48" s="54">
        <v>36.619999999999997</v>
      </c>
      <c r="E48" s="57" t="e">
        <f t="shared" si="2"/>
        <v>#REF!</v>
      </c>
      <c r="F48" s="58" t="s">
        <v>6</v>
      </c>
      <c r="G48" s="59" t="e">
        <f t="shared" si="0"/>
        <v>#REF!</v>
      </c>
      <c r="H48" s="54">
        <v>8000</v>
      </c>
      <c r="J48" s="59" t="e">
        <f t="shared" si="1"/>
        <v>#REF!</v>
      </c>
    </row>
    <row r="49" spans="2:10" x14ac:dyDescent="0.2">
      <c r="B49" s="50" t="s">
        <v>100</v>
      </c>
      <c r="C49" s="38" t="e">
        <f>VLOOKUP(B49,#REF!,2,0)</f>
        <v>#REF!</v>
      </c>
      <c r="D49" s="53">
        <v>10.02</v>
      </c>
      <c r="E49" s="39" t="e">
        <f t="shared" si="2"/>
        <v>#REF!</v>
      </c>
      <c r="F49" s="40" t="s">
        <v>6</v>
      </c>
      <c r="G49" s="41" t="e">
        <f t="shared" si="0"/>
        <v>#REF!</v>
      </c>
      <c r="H49" s="53">
        <v>7200</v>
      </c>
      <c r="J49" s="41" t="e">
        <f t="shared" si="1"/>
        <v>#REF!</v>
      </c>
    </row>
    <row r="50" spans="2:10" x14ac:dyDescent="0.2">
      <c r="B50" s="51" t="s">
        <v>23</v>
      </c>
      <c r="C50" s="37" t="e">
        <f>VLOOKUP(B50,#REF!,2,0)</f>
        <v>#REF!</v>
      </c>
      <c r="D50" s="54">
        <v>2539.9299999999998</v>
      </c>
      <c r="E50" s="57" t="e">
        <f t="shared" si="2"/>
        <v>#REF!</v>
      </c>
      <c r="F50" s="58" t="s">
        <v>6</v>
      </c>
      <c r="G50" s="59" t="e">
        <f t="shared" si="0"/>
        <v>#REF!</v>
      </c>
      <c r="H50" s="54">
        <v>350</v>
      </c>
      <c r="J50" s="59" t="e">
        <f t="shared" si="1"/>
        <v>#REF!</v>
      </c>
    </row>
    <row r="51" spans="2:10" x14ac:dyDescent="0.2">
      <c r="B51" s="50" t="s">
        <v>33</v>
      </c>
      <c r="C51" s="38" t="e">
        <f>VLOOKUP(B51,#REF!,2,0)</f>
        <v>#REF!</v>
      </c>
      <c r="D51" s="53">
        <v>90.8</v>
      </c>
      <c r="E51" s="39" t="e">
        <f t="shared" si="2"/>
        <v>#REF!</v>
      </c>
      <c r="F51" s="40" t="s">
        <v>6</v>
      </c>
      <c r="G51" s="41" t="e">
        <f t="shared" si="0"/>
        <v>#REF!</v>
      </c>
      <c r="H51" s="53">
        <v>550</v>
      </c>
      <c r="J51" s="41" t="e">
        <f t="shared" si="1"/>
        <v>#REF!</v>
      </c>
    </row>
    <row r="52" spans="2:10" x14ac:dyDescent="0.2">
      <c r="B52" s="51" t="s">
        <v>74</v>
      </c>
      <c r="C52" s="37" t="e">
        <f>VLOOKUP(B52,#REF!,2,0)</f>
        <v>#REF!</v>
      </c>
      <c r="D52" s="54">
        <v>22.4</v>
      </c>
      <c r="E52" s="57" t="e">
        <f t="shared" si="2"/>
        <v>#REF!</v>
      </c>
      <c r="F52" s="58" t="s">
        <v>6</v>
      </c>
      <c r="G52" s="59" t="e">
        <f t="shared" si="0"/>
        <v>#REF!</v>
      </c>
      <c r="H52" s="54">
        <v>842</v>
      </c>
      <c r="J52" s="59" t="e">
        <f t="shared" si="1"/>
        <v>#REF!</v>
      </c>
    </row>
    <row r="53" spans="2:10" x14ac:dyDescent="0.2">
      <c r="B53" s="50" t="s">
        <v>75</v>
      </c>
      <c r="C53" s="38" t="e">
        <f>VLOOKUP(B53,#REF!,2,0)</f>
        <v>#REF!</v>
      </c>
      <c r="D53" s="53">
        <v>40.700000000000003</v>
      </c>
      <c r="E53" s="39" t="e">
        <f t="shared" si="2"/>
        <v>#REF!</v>
      </c>
      <c r="F53" s="40" t="s">
        <v>6</v>
      </c>
      <c r="G53" s="41" t="e">
        <f t="shared" si="0"/>
        <v>#REF!</v>
      </c>
      <c r="H53" s="53">
        <v>1112</v>
      </c>
      <c r="J53" s="41" t="e">
        <f t="shared" si="1"/>
        <v>#REF!</v>
      </c>
    </row>
    <row r="54" spans="2:10" hidden="1" x14ac:dyDescent="0.2">
      <c r="B54" s="51" t="s">
        <v>46</v>
      </c>
      <c r="C54" s="37" t="e">
        <f>VLOOKUP(B54,#REF!,2,0)</f>
        <v>#REF!</v>
      </c>
      <c r="D54" s="54">
        <v>0</v>
      </c>
      <c r="E54" s="57"/>
      <c r="F54" s="58" t="s">
        <v>6</v>
      </c>
      <c r="G54" s="59" t="e">
        <f t="shared" si="0"/>
        <v>#REF!</v>
      </c>
      <c r="H54" s="54">
        <v>165</v>
      </c>
      <c r="J54" s="59" t="e">
        <f t="shared" si="1"/>
        <v>#REF!</v>
      </c>
    </row>
    <row r="55" spans="2:10" x14ac:dyDescent="0.2">
      <c r="B55" s="50" t="s">
        <v>47</v>
      </c>
      <c r="C55" s="38" t="e">
        <f>VLOOKUP(B55,#REF!,2,0)</f>
        <v>#REF!</v>
      </c>
      <c r="D55" s="53">
        <v>3.8</v>
      </c>
      <c r="E55" s="39"/>
      <c r="F55" s="40" t="s">
        <v>6</v>
      </c>
      <c r="G55" s="41"/>
      <c r="H55" s="53">
        <v>481</v>
      </c>
      <c r="J55" s="41">
        <f t="shared" si="1"/>
        <v>0</v>
      </c>
    </row>
    <row r="56" spans="2:10" x14ac:dyDescent="0.2">
      <c r="B56" s="51" t="s">
        <v>76</v>
      </c>
      <c r="C56" s="37" t="e">
        <f>VLOOKUP(B56,#REF!,2,0)</f>
        <v>#REF!</v>
      </c>
      <c r="D56" s="54">
        <v>45.7</v>
      </c>
      <c r="E56" s="57" t="e">
        <f t="shared" si="2"/>
        <v>#REF!</v>
      </c>
      <c r="F56" s="58" t="s">
        <v>6</v>
      </c>
      <c r="G56" s="59" t="e">
        <f t="shared" si="0"/>
        <v>#REF!</v>
      </c>
      <c r="H56" s="54">
        <v>964</v>
      </c>
      <c r="J56" s="59" t="e">
        <f t="shared" si="1"/>
        <v>#REF!</v>
      </c>
    </row>
    <row r="57" spans="2:10" x14ac:dyDescent="0.2">
      <c r="B57" s="50" t="s">
        <v>80</v>
      </c>
      <c r="C57" s="38" t="e">
        <f>VLOOKUP(B57,#REF!,2,0)</f>
        <v>#REF!</v>
      </c>
      <c r="D57" s="53">
        <v>6</v>
      </c>
      <c r="E57" s="39"/>
      <c r="F57" s="40" t="s">
        <v>6</v>
      </c>
      <c r="G57" s="41"/>
      <c r="H57" s="53">
        <v>5000</v>
      </c>
      <c r="J57" s="41">
        <f t="shared" si="1"/>
        <v>0</v>
      </c>
    </row>
    <row r="58" spans="2:10" x14ac:dyDescent="0.2">
      <c r="B58" s="51" t="s">
        <v>90</v>
      </c>
      <c r="C58" s="37" t="e">
        <f>VLOOKUP(B58,#REF!,2,0)</f>
        <v>#REF!</v>
      </c>
      <c r="D58" s="54">
        <v>192</v>
      </c>
      <c r="E58" s="57" t="e">
        <f t="shared" ref="E58:E59" si="3">D58*C58</f>
        <v>#REF!</v>
      </c>
      <c r="F58" s="58" t="s">
        <v>6</v>
      </c>
      <c r="G58" s="59" t="e">
        <f t="shared" ref="G58" si="4">ROUND(1000/C58*H58,-3)</f>
        <v>#REF!</v>
      </c>
      <c r="H58" s="54">
        <v>5000</v>
      </c>
      <c r="J58" s="59" t="e">
        <f t="shared" si="1"/>
        <v>#REF!</v>
      </c>
    </row>
    <row r="59" spans="2:10" x14ac:dyDescent="0.2">
      <c r="B59" s="50" t="s">
        <v>89</v>
      </c>
      <c r="C59" s="38" t="e">
        <f>VLOOKUP(B59,#REF!,2,0)</f>
        <v>#REF!</v>
      </c>
      <c r="D59" s="53">
        <v>8</v>
      </c>
      <c r="E59" s="39" t="e">
        <f t="shared" si="3"/>
        <v>#REF!</v>
      </c>
      <c r="F59" s="40" t="s">
        <v>6</v>
      </c>
      <c r="G59" s="41"/>
      <c r="H59" s="53">
        <v>1160</v>
      </c>
      <c r="J59" s="41">
        <f t="shared" si="1"/>
        <v>0</v>
      </c>
    </row>
    <row r="61" spans="2:10" ht="30" x14ac:dyDescent="0.2">
      <c r="F61" s="36" t="s">
        <v>51</v>
      </c>
    </row>
  </sheetData>
  <autoFilter ref="B3:H59">
    <filterColumn colId="2">
      <filters>
        <filter val="0"/>
        <filter val="1 031"/>
        <filter val="1 256"/>
        <filter val="1 680"/>
        <filter val="10"/>
        <filter val="102"/>
        <filter val="11"/>
        <filter val="13 004"/>
        <filter val="153"/>
        <filter val="18"/>
        <filter val="192"/>
        <filter val="2"/>
        <filter val="2 540"/>
        <filter val="2 983"/>
        <filter val="21"/>
        <filter val="22"/>
        <filter val="23"/>
        <filter val="24"/>
        <filter val="25"/>
        <filter val="289"/>
        <filter val="3"/>
        <filter val="30"/>
        <filter val="31"/>
        <filter val="350"/>
        <filter val="37"/>
        <filter val="4"/>
        <filter val="41"/>
        <filter val="46"/>
        <filter val="48"/>
        <filter val="49"/>
        <filter val="50"/>
        <filter val="57"/>
        <filter val="6"/>
        <filter val="62"/>
        <filter val="68"/>
        <filter val="770"/>
        <filter val="8"/>
        <filter val="828"/>
        <filter val="9"/>
        <filter val="91"/>
      </filters>
    </filterColumn>
  </autoFilter>
  <pageMargins left="0.25" right="0.25" top="0.75" bottom="0.75" header="0.3" footer="0.3"/>
  <pageSetup paperSize="9" scale="7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C11"/>
  <sheetViews>
    <sheetView topLeftCell="A4" workbookViewId="0">
      <selection activeCell="C4" sqref="C4"/>
    </sheetView>
  </sheetViews>
  <sheetFormatPr defaultRowHeight="15" x14ac:dyDescent="0.25"/>
  <cols>
    <col min="3" max="3" width="81.7109375" customWidth="1"/>
  </cols>
  <sheetData>
    <row r="4" spans="3:3" ht="355.5" customHeight="1" x14ac:dyDescent="0.25">
      <c r="C4" s="65" t="s">
        <v>104</v>
      </c>
    </row>
    <row r="5" spans="3:3" x14ac:dyDescent="0.25">
      <c r="C5" s="65"/>
    </row>
    <row r="6" spans="3:3" x14ac:dyDescent="0.25">
      <c r="C6" s="65"/>
    </row>
    <row r="7" spans="3:3" x14ac:dyDescent="0.25">
      <c r="C7" s="65"/>
    </row>
    <row r="8" spans="3:3" x14ac:dyDescent="0.25">
      <c r="C8" s="65"/>
    </row>
    <row r="9" spans="3:3" x14ac:dyDescent="0.25">
      <c r="C9" s="65"/>
    </row>
    <row r="10" spans="3:3" x14ac:dyDescent="0.25">
      <c r="C10" s="65"/>
    </row>
    <row r="11" spans="3:3" x14ac:dyDescent="0.25">
      <c r="C11" s="65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57"/>
  <sheetViews>
    <sheetView showGridLines="0" view="pageBreakPreview" zoomScaleNormal="100" zoomScaleSheetLayoutView="100" workbookViewId="0">
      <pane xSplit="2" ySplit="3" topLeftCell="C12" activePane="bottomRight" state="frozen"/>
      <selection activeCell="A41" sqref="A41:XFD41"/>
      <selection pane="topRight" activeCell="A41" sqref="A41:XFD41"/>
      <selection pane="bottomLeft" activeCell="A41" sqref="A41:XFD41"/>
      <selection pane="bottomRight" activeCell="A41" sqref="A41:XFD41"/>
    </sheetView>
  </sheetViews>
  <sheetFormatPr defaultRowHeight="12.75" x14ac:dyDescent="0.2"/>
  <cols>
    <col min="1" max="1" width="2.85546875" style="21" customWidth="1"/>
    <col min="2" max="2" width="42.5703125" style="21" customWidth="1"/>
    <col min="3" max="3" width="8.5703125" style="21" customWidth="1"/>
    <col min="4" max="5" width="11.42578125" style="21" customWidth="1"/>
    <col min="6" max="6" width="6.85546875" style="21" customWidth="1"/>
    <col min="7" max="8" width="11.42578125" style="21" customWidth="1"/>
    <col min="9" max="9" width="3.140625" style="21" customWidth="1"/>
    <col min="10" max="10" width="13.85546875" style="21" customWidth="1"/>
    <col min="11" max="11" width="9.140625" style="21"/>
    <col min="12" max="12" width="13.5703125" style="21" bestFit="1" customWidth="1"/>
    <col min="13" max="16384" width="9.140625" style="21"/>
  </cols>
  <sheetData>
    <row r="2" spans="2:10" x14ac:dyDescent="0.2">
      <c r="B2" s="49" t="str">
        <f ca="1">CONCATENATE("Остатки на ",TEXT(TODAY(),"ДД.ММ.ГГГГ"))</f>
        <v>Остатки на 30.08.2022</v>
      </c>
    </row>
    <row r="3" spans="2:10" ht="45.75" customHeight="1" x14ac:dyDescent="0.2">
      <c r="B3" s="45" t="s">
        <v>0</v>
      </c>
      <c r="C3" s="46" t="s">
        <v>25</v>
      </c>
      <c r="D3" s="46" t="s">
        <v>26</v>
      </c>
      <c r="E3" s="46" t="s">
        <v>53</v>
      </c>
      <c r="F3" s="46" t="s">
        <v>4</v>
      </c>
      <c r="G3" s="46" t="s">
        <v>35</v>
      </c>
      <c r="H3" s="46" t="s">
        <v>34</v>
      </c>
      <c r="J3" s="46" t="s">
        <v>94</v>
      </c>
    </row>
    <row r="4" spans="2:10" x14ac:dyDescent="0.2">
      <c r="B4" s="47"/>
      <c r="C4" s="47"/>
      <c r="D4" s="56">
        <f>SUM(D5:D64)</f>
        <v>13743.560000000003</v>
      </c>
      <c r="E4" s="56" t="e">
        <f>SUM(E5:E61)</f>
        <v>#REF!</v>
      </c>
      <c r="F4" s="47"/>
      <c r="G4" s="47"/>
      <c r="H4" s="47"/>
      <c r="J4" s="47"/>
    </row>
    <row r="5" spans="2:10" x14ac:dyDescent="0.2">
      <c r="B5" s="50" t="s">
        <v>36</v>
      </c>
      <c r="C5" s="38" t="e">
        <f>VLOOKUP(B5,#REF!,2,0)</f>
        <v>#REF!</v>
      </c>
      <c r="D5" s="53">
        <v>9</v>
      </c>
      <c r="E5" s="39"/>
      <c r="F5" s="40" t="s">
        <v>43</v>
      </c>
      <c r="G5" s="41">
        <v>50000</v>
      </c>
      <c r="H5" s="53">
        <v>0</v>
      </c>
      <c r="J5" s="41"/>
    </row>
    <row r="6" spans="2:10" x14ac:dyDescent="0.2">
      <c r="B6" s="51" t="s">
        <v>37</v>
      </c>
      <c r="C6" s="37" t="e">
        <f>VLOOKUP(B6,#REF!,2,0)</f>
        <v>#REF!</v>
      </c>
      <c r="D6" s="54">
        <v>2</v>
      </c>
      <c r="E6" s="24"/>
      <c r="F6" s="22" t="s">
        <v>43</v>
      </c>
      <c r="G6" s="25">
        <v>50000</v>
      </c>
      <c r="H6" s="54">
        <v>0</v>
      </c>
      <c r="J6" s="25"/>
    </row>
    <row r="7" spans="2:10" x14ac:dyDescent="0.2">
      <c r="B7" s="50" t="s">
        <v>38</v>
      </c>
      <c r="C7" s="38" t="e">
        <f>VLOOKUP(B7,#REF!,2,0)</f>
        <v>#REF!</v>
      </c>
      <c r="D7" s="53">
        <v>11</v>
      </c>
      <c r="E7" s="39"/>
      <c r="F7" s="40" t="s">
        <v>43</v>
      </c>
      <c r="G7" s="41"/>
      <c r="H7" s="53">
        <v>30000</v>
      </c>
      <c r="J7" s="41"/>
    </row>
    <row r="8" spans="2:10" x14ac:dyDescent="0.2">
      <c r="B8" s="51" t="s">
        <v>81</v>
      </c>
      <c r="C8" s="37" t="e">
        <f>VLOOKUP(B8,#REF!,2,0)</f>
        <v>#REF!</v>
      </c>
      <c r="D8" s="54">
        <v>4.37</v>
      </c>
      <c r="E8" s="24" t="e">
        <f>D8*C8</f>
        <v>#REF!</v>
      </c>
      <c r="F8" s="22" t="s">
        <v>6</v>
      </c>
      <c r="G8" s="25" t="e">
        <f t="shared" ref="G8:G56" si="0">ROUND(1000/C8*H8,-3)</f>
        <v>#REF!</v>
      </c>
      <c r="H8" s="54">
        <v>1490</v>
      </c>
      <c r="J8" s="25" t="e">
        <f t="shared" ref="J8:J56" si="1">ROUND(G8/1.15,-3)</f>
        <v>#REF!</v>
      </c>
    </row>
    <row r="9" spans="2:10" x14ac:dyDescent="0.2">
      <c r="B9" s="50" t="s">
        <v>82</v>
      </c>
      <c r="C9" s="38" t="e">
        <f>VLOOKUP(B9,#REF!,2,0)</f>
        <v>#REF!</v>
      </c>
      <c r="D9" s="53">
        <v>57.4</v>
      </c>
      <c r="E9" s="39" t="e">
        <f t="shared" ref="E9:E56" si="2">D9*C9</f>
        <v>#REF!</v>
      </c>
      <c r="F9" s="40" t="s">
        <v>6</v>
      </c>
      <c r="G9" s="41" t="e">
        <f t="shared" si="0"/>
        <v>#REF!</v>
      </c>
      <c r="H9" s="53">
        <v>1700</v>
      </c>
      <c r="J9" s="41" t="e">
        <f t="shared" si="1"/>
        <v>#REF!</v>
      </c>
    </row>
    <row r="10" spans="2:10" x14ac:dyDescent="0.2">
      <c r="B10" s="52" t="s">
        <v>83</v>
      </c>
      <c r="C10" s="37" t="e">
        <f>VLOOKUP(B10,#REF!,2,0)</f>
        <v>#REF!</v>
      </c>
      <c r="D10" s="55">
        <v>10.23</v>
      </c>
      <c r="E10" s="28" t="e">
        <f t="shared" si="2"/>
        <v>#REF!</v>
      </c>
      <c r="F10" s="26" t="s">
        <v>6</v>
      </c>
      <c r="G10" s="29" t="e">
        <f t="shared" si="0"/>
        <v>#REF!</v>
      </c>
      <c r="H10" s="54">
        <v>1330</v>
      </c>
      <c r="J10" s="29" t="e">
        <f t="shared" si="1"/>
        <v>#REF!</v>
      </c>
    </row>
    <row r="11" spans="2:10" x14ac:dyDescent="0.2">
      <c r="B11" s="50" t="s">
        <v>57</v>
      </c>
      <c r="C11" s="38" t="e">
        <f>VLOOKUP(B11,#REF!,2,0)</f>
        <v>#REF!</v>
      </c>
      <c r="D11" s="53">
        <v>21.4</v>
      </c>
      <c r="E11" s="39" t="e">
        <f t="shared" si="2"/>
        <v>#REF!</v>
      </c>
      <c r="F11" s="40" t="s">
        <v>6</v>
      </c>
      <c r="G11" s="41" t="e">
        <f t="shared" si="0"/>
        <v>#REF!</v>
      </c>
      <c r="H11" s="53">
        <v>2450</v>
      </c>
      <c r="J11" s="41" t="e">
        <f t="shared" si="1"/>
        <v>#REF!</v>
      </c>
    </row>
    <row r="12" spans="2:10" x14ac:dyDescent="0.2">
      <c r="B12" s="51" t="s">
        <v>58</v>
      </c>
      <c r="C12" s="37" t="e">
        <f>VLOOKUP(B12,#REF!,2,0)</f>
        <v>#REF!</v>
      </c>
      <c r="D12" s="54">
        <v>48</v>
      </c>
      <c r="E12" s="24" t="e">
        <f t="shared" si="2"/>
        <v>#REF!</v>
      </c>
      <c r="F12" s="22" t="s">
        <v>6</v>
      </c>
      <c r="G12" s="25" t="e">
        <f t="shared" si="0"/>
        <v>#REF!</v>
      </c>
      <c r="H12" s="54">
        <v>3050</v>
      </c>
      <c r="J12" s="25" t="e">
        <f t="shared" si="1"/>
        <v>#REF!</v>
      </c>
    </row>
    <row r="13" spans="2:10" x14ac:dyDescent="0.2">
      <c r="B13" s="50" t="s">
        <v>87</v>
      </c>
      <c r="C13" s="38" t="e">
        <f>VLOOKUP(B13,#REF!,2,0)</f>
        <v>#REF!</v>
      </c>
      <c r="D13" s="53">
        <v>24</v>
      </c>
      <c r="E13" s="39" t="e">
        <f t="shared" si="2"/>
        <v>#REF!</v>
      </c>
      <c r="F13" s="40" t="s">
        <v>6</v>
      </c>
      <c r="G13" s="41" t="e">
        <f t="shared" si="0"/>
        <v>#REF!</v>
      </c>
      <c r="H13" s="53">
        <v>3650</v>
      </c>
      <c r="J13" s="41" t="e">
        <f t="shared" si="1"/>
        <v>#REF!</v>
      </c>
    </row>
    <row r="14" spans="2:10" x14ac:dyDescent="0.2">
      <c r="B14" s="51" t="s">
        <v>79</v>
      </c>
      <c r="C14" s="37" t="e">
        <f>VLOOKUP(B14,#REF!,2,0)</f>
        <v>#REF!</v>
      </c>
      <c r="D14" s="54">
        <v>0</v>
      </c>
      <c r="E14" s="24" t="e">
        <f t="shared" si="2"/>
        <v>#REF!</v>
      </c>
      <c r="F14" s="22" t="s">
        <v>6</v>
      </c>
      <c r="G14" s="25" t="e">
        <f t="shared" si="0"/>
        <v>#REF!</v>
      </c>
      <c r="H14" s="54">
        <v>90</v>
      </c>
      <c r="J14" s="25" t="e">
        <f t="shared" si="1"/>
        <v>#REF!</v>
      </c>
    </row>
    <row r="15" spans="2:10" x14ac:dyDescent="0.2">
      <c r="B15" s="50" t="s">
        <v>59</v>
      </c>
      <c r="C15" s="38" t="e">
        <f>VLOOKUP(B15,#REF!,2,0)</f>
        <v>#REF!</v>
      </c>
      <c r="D15" s="53">
        <v>0</v>
      </c>
      <c r="E15" s="39" t="e">
        <f t="shared" si="2"/>
        <v>#REF!</v>
      </c>
      <c r="F15" s="40" t="s">
        <v>6</v>
      </c>
      <c r="G15" s="41" t="e">
        <f t="shared" si="0"/>
        <v>#REF!</v>
      </c>
      <c r="H15" s="53">
        <v>4030</v>
      </c>
      <c r="J15" s="41" t="e">
        <f t="shared" si="1"/>
        <v>#REF!</v>
      </c>
    </row>
    <row r="16" spans="2:10" x14ac:dyDescent="0.2">
      <c r="B16" s="51" t="s">
        <v>56</v>
      </c>
      <c r="C16" s="37" t="e">
        <f>VLOOKUP(B16,#REF!,2,0)</f>
        <v>#REF!</v>
      </c>
      <c r="D16" s="54">
        <v>1680</v>
      </c>
      <c r="E16" s="24" t="e">
        <f t="shared" si="2"/>
        <v>#REF!</v>
      </c>
      <c r="F16" s="22" t="s">
        <v>6</v>
      </c>
      <c r="G16" s="25" t="e">
        <f t="shared" si="0"/>
        <v>#REF!</v>
      </c>
      <c r="H16" s="54">
        <v>170</v>
      </c>
      <c r="J16" s="25" t="e">
        <f t="shared" si="1"/>
        <v>#REF!</v>
      </c>
    </row>
    <row r="17" spans="2:10" x14ac:dyDescent="0.2">
      <c r="B17" s="50" t="s">
        <v>52</v>
      </c>
      <c r="C17" s="38" t="e">
        <f>VLOOKUP(B17,#REF!,2,0)</f>
        <v>#REF!</v>
      </c>
      <c r="D17" s="53">
        <v>870</v>
      </c>
      <c r="E17" s="39" t="e">
        <f t="shared" si="2"/>
        <v>#REF!</v>
      </c>
      <c r="F17" s="40" t="s">
        <v>6</v>
      </c>
      <c r="G17" s="41" t="e">
        <f t="shared" si="0"/>
        <v>#REF!</v>
      </c>
      <c r="H17" s="53">
        <v>170</v>
      </c>
      <c r="J17" s="41" t="e">
        <f t="shared" si="1"/>
        <v>#REF!</v>
      </c>
    </row>
    <row r="18" spans="2:10" x14ac:dyDescent="0.2">
      <c r="B18" s="52" t="s">
        <v>88</v>
      </c>
      <c r="C18" s="37" t="e">
        <f>VLOOKUP(B18,#REF!,2,0)</f>
        <v>#REF!</v>
      </c>
      <c r="D18" s="55">
        <v>0</v>
      </c>
      <c r="E18" s="28" t="e">
        <f t="shared" si="2"/>
        <v>#REF!</v>
      </c>
      <c r="F18" s="26" t="s">
        <v>6</v>
      </c>
      <c r="G18" s="29" t="e">
        <f t="shared" si="0"/>
        <v>#REF!</v>
      </c>
      <c r="H18" s="54">
        <v>290</v>
      </c>
      <c r="J18" s="29" t="e">
        <f t="shared" si="1"/>
        <v>#REF!</v>
      </c>
    </row>
    <row r="19" spans="2:10" x14ac:dyDescent="0.2">
      <c r="B19" s="50" t="s">
        <v>60</v>
      </c>
      <c r="C19" s="38" t="e">
        <f>VLOOKUP(B19,#REF!,2,0)</f>
        <v>#REF!</v>
      </c>
      <c r="D19" s="53">
        <v>18</v>
      </c>
      <c r="E19" s="39" t="e">
        <f t="shared" si="2"/>
        <v>#REF!</v>
      </c>
      <c r="F19" s="40" t="s">
        <v>6</v>
      </c>
      <c r="G19" s="41" t="e">
        <f t="shared" si="0"/>
        <v>#REF!</v>
      </c>
      <c r="H19" s="53">
        <v>440</v>
      </c>
      <c r="J19" s="41" t="e">
        <f t="shared" si="1"/>
        <v>#REF!</v>
      </c>
    </row>
    <row r="20" spans="2:10" x14ac:dyDescent="0.2">
      <c r="B20" s="51" t="s">
        <v>96</v>
      </c>
      <c r="C20" s="37" t="e">
        <f>VLOOKUP(B20,#REF!,2,0)</f>
        <v>#REF!</v>
      </c>
      <c r="D20" s="54">
        <v>3</v>
      </c>
      <c r="E20" s="24" t="e">
        <f t="shared" si="2"/>
        <v>#REF!</v>
      </c>
      <c r="F20" s="22" t="s">
        <v>6</v>
      </c>
      <c r="G20" s="25" t="e">
        <f t="shared" si="0"/>
        <v>#REF!</v>
      </c>
      <c r="H20" s="54">
        <v>922</v>
      </c>
      <c r="J20" s="25" t="e">
        <f t="shared" si="1"/>
        <v>#REF!</v>
      </c>
    </row>
    <row r="21" spans="2:10" x14ac:dyDescent="0.2">
      <c r="B21" s="50" t="s">
        <v>85</v>
      </c>
      <c r="C21" s="38" t="e">
        <f>VLOOKUP(B21,#REF!,2,0)</f>
        <v>#REF!</v>
      </c>
      <c r="D21" s="53">
        <v>30</v>
      </c>
      <c r="E21" s="39" t="e">
        <f t="shared" si="2"/>
        <v>#REF!</v>
      </c>
      <c r="F21" s="40" t="s">
        <v>43</v>
      </c>
      <c r="G21" s="41" t="e">
        <f t="shared" si="0"/>
        <v>#REF!</v>
      </c>
      <c r="H21" s="53">
        <v>1520</v>
      </c>
      <c r="J21" s="41" t="e">
        <f t="shared" si="1"/>
        <v>#REF!</v>
      </c>
    </row>
    <row r="22" spans="2:10" x14ac:dyDescent="0.2">
      <c r="B22" s="51" t="s">
        <v>95</v>
      </c>
      <c r="C22" s="37" t="e">
        <f>VLOOKUP(B22,#REF!,2,0)</f>
        <v>#REF!</v>
      </c>
      <c r="D22" s="54">
        <v>48.56</v>
      </c>
      <c r="E22" s="24" t="e">
        <f t="shared" si="2"/>
        <v>#REF!</v>
      </c>
      <c r="F22" s="22" t="s">
        <v>6</v>
      </c>
      <c r="G22" s="25" t="e">
        <f t="shared" si="0"/>
        <v>#REF!</v>
      </c>
      <c r="H22" s="54">
        <v>14600</v>
      </c>
      <c r="J22" s="25" t="e">
        <f t="shared" si="1"/>
        <v>#REF!</v>
      </c>
    </row>
    <row r="23" spans="2:10" x14ac:dyDescent="0.2">
      <c r="B23" s="50" t="s">
        <v>91</v>
      </c>
      <c r="C23" s="38" t="e">
        <f>VLOOKUP(B23,#REF!,2,0)</f>
        <v>#REF!</v>
      </c>
      <c r="D23" s="53">
        <v>153.15</v>
      </c>
      <c r="E23" s="39" t="e">
        <f t="shared" si="2"/>
        <v>#REF!</v>
      </c>
      <c r="F23" s="40" t="s">
        <v>6</v>
      </c>
      <c r="G23" s="41" t="e">
        <f t="shared" si="0"/>
        <v>#REF!</v>
      </c>
      <c r="H23" s="53">
        <v>11600</v>
      </c>
      <c r="J23" s="41" t="e">
        <f t="shared" si="1"/>
        <v>#REF!</v>
      </c>
    </row>
    <row r="24" spans="2:10" x14ac:dyDescent="0.2">
      <c r="B24" s="51" t="s">
        <v>61</v>
      </c>
      <c r="C24" s="37" t="e">
        <f>VLOOKUP(B24,#REF!,2,0)</f>
        <v>#REF!</v>
      </c>
      <c r="D24" s="54">
        <v>0</v>
      </c>
      <c r="E24" s="24" t="e">
        <f t="shared" si="2"/>
        <v>#REF!</v>
      </c>
      <c r="F24" s="22" t="s">
        <v>6</v>
      </c>
      <c r="G24" s="25" t="e">
        <f t="shared" si="0"/>
        <v>#REF!</v>
      </c>
      <c r="H24" s="54">
        <v>480</v>
      </c>
      <c r="J24" s="25" t="e">
        <f t="shared" si="1"/>
        <v>#REF!</v>
      </c>
    </row>
    <row r="25" spans="2:10" x14ac:dyDescent="0.2">
      <c r="B25" s="50" t="s">
        <v>7</v>
      </c>
      <c r="C25" s="38" t="e">
        <f>VLOOKUP(B25,#REF!,2,0)</f>
        <v>#REF!</v>
      </c>
      <c r="D25" s="53">
        <v>0</v>
      </c>
      <c r="E25" s="39" t="e">
        <f t="shared" si="2"/>
        <v>#REF!</v>
      </c>
      <c r="F25" s="40" t="s">
        <v>6</v>
      </c>
      <c r="G25" s="41" t="e">
        <f t="shared" si="0"/>
        <v>#REF!</v>
      </c>
      <c r="H25" s="53">
        <v>430</v>
      </c>
      <c r="J25" s="41" t="e">
        <f t="shared" si="1"/>
        <v>#REF!</v>
      </c>
    </row>
    <row r="26" spans="2:10" x14ac:dyDescent="0.2">
      <c r="B26" s="52" t="s">
        <v>8</v>
      </c>
      <c r="C26" s="37" t="e">
        <f>VLOOKUP(B26,#REF!,2,0)</f>
        <v>#REF!</v>
      </c>
      <c r="D26" s="55">
        <v>1039.82</v>
      </c>
      <c r="E26" s="28" t="e">
        <f t="shared" si="2"/>
        <v>#REF!</v>
      </c>
      <c r="F26" s="26" t="s">
        <v>6</v>
      </c>
      <c r="G26" s="29" t="e">
        <f t="shared" si="0"/>
        <v>#REF!</v>
      </c>
      <c r="H26" s="54">
        <v>540</v>
      </c>
      <c r="J26" s="29" t="e">
        <f t="shared" si="1"/>
        <v>#REF!</v>
      </c>
    </row>
    <row r="27" spans="2:10" x14ac:dyDescent="0.2">
      <c r="B27" s="50" t="s">
        <v>62</v>
      </c>
      <c r="C27" s="38" t="e">
        <f>VLOOKUP(B27,#REF!,2,0)</f>
        <v>#REF!</v>
      </c>
      <c r="D27" s="53">
        <v>1306</v>
      </c>
      <c r="E27" s="39" t="e">
        <f t="shared" si="2"/>
        <v>#REF!</v>
      </c>
      <c r="F27" s="40" t="s">
        <v>6</v>
      </c>
      <c r="G27" s="41" t="e">
        <f t="shared" si="0"/>
        <v>#REF!</v>
      </c>
      <c r="H27" s="53">
        <v>600</v>
      </c>
      <c r="J27" s="41" t="e">
        <f t="shared" si="1"/>
        <v>#REF!</v>
      </c>
    </row>
    <row r="28" spans="2:10" x14ac:dyDescent="0.2">
      <c r="B28" s="51" t="s">
        <v>63</v>
      </c>
      <c r="C28" s="37" t="e">
        <f>VLOOKUP(B28,#REF!,2,0)</f>
        <v>#REF!</v>
      </c>
      <c r="D28" s="54">
        <v>25</v>
      </c>
      <c r="E28" s="24" t="e">
        <f t="shared" si="2"/>
        <v>#REF!</v>
      </c>
      <c r="F28" s="22" t="s">
        <v>6</v>
      </c>
      <c r="G28" s="25" t="e">
        <f t="shared" si="0"/>
        <v>#REF!</v>
      </c>
      <c r="H28" s="54">
        <v>650</v>
      </c>
      <c r="J28" s="25" t="e">
        <f t="shared" si="1"/>
        <v>#REF!</v>
      </c>
    </row>
    <row r="29" spans="2:10" x14ac:dyDescent="0.2">
      <c r="B29" s="50" t="s">
        <v>92</v>
      </c>
      <c r="C29" s="38" t="e">
        <f>VLOOKUP(B29,#REF!,2,0)</f>
        <v>#REF!</v>
      </c>
      <c r="D29" s="53">
        <v>770.15</v>
      </c>
      <c r="E29" s="39" t="e">
        <f t="shared" si="2"/>
        <v>#REF!</v>
      </c>
      <c r="F29" s="40" t="s">
        <v>6</v>
      </c>
      <c r="G29" s="41" t="e">
        <f t="shared" si="0"/>
        <v>#REF!</v>
      </c>
      <c r="H29" s="53">
        <v>1150</v>
      </c>
      <c r="J29" s="41" t="e">
        <f t="shared" si="1"/>
        <v>#REF!</v>
      </c>
    </row>
    <row r="30" spans="2:10" x14ac:dyDescent="0.2">
      <c r="B30" s="51" t="s">
        <v>64</v>
      </c>
      <c r="C30" s="37" t="e">
        <f>VLOOKUP(B30,#REF!,2,0)</f>
        <v>#REF!</v>
      </c>
      <c r="D30" s="54">
        <v>102.4</v>
      </c>
      <c r="E30" s="24" t="e">
        <f t="shared" si="2"/>
        <v>#REF!</v>
      </c>
      <c r="F30" s="22" t="s">
        <v>6</v>
      </c>
      <c r="G30" s="25" t="e">
        <f t="shared" si="0"/>
        <v>#REF!</v>
      </c>
      <c r="H30" s="54">
        <v>850</v>
      </c>
      <c r="J30" s="25" t="e">
        <f t="shared" si="1"/>
        <v>#REF!</v>
      </c>
    </row>
    <row r="31" spans="2:10" x14ac:dyDescent="0.2">
      <c r="B31" s="50" t="s">
        <v>65</v>
      </c>
      <c r="C31" s="38" t="e">
        <f>VLOOKUP(B31,#REF!,2,0)</f>
        <v>#REF!</v>
      </c>
      <c r="D31" s="53">
        <v>8.5</v>
      </c>
      <c r="E31" s="39" t="e">
        <f t="shared" si="2"/>
        <v>#REF!</v>
      </c>
      <c r="F31" s="40" t="s">
        <v>6</v>
      </c>
      <c r="G31" s="41" t="e">
        <f t="shared" si="0"/>
        <v>#REF!</v>
      </c>
      <c r="H31" s="53">
        <v>930</v>
      </c>
      <c r="J31" s="41" t="e">
        <f t="shared" si="1"/>
        <v>#REF!</v>
      </c>
    </row>
    <row r="32" spans="2:10" x14ac:dyDescent="0.2">
      <c r="B32" s="51" t="s">
        <v>66</v>
      </c>
      <c r="C32" s="37" t="e">
        <f>VLOOKUP(B32,#REF!,2,0)</f>
        <v>#REF!</v>
      </c>
      <c r="D32" s="54">
        <v>30.6</v>
      </c>
      <c r="E32" s="24" t="e">
        <f t="shared" si="2"/>
        <v>#REF!</v>
      </c>
      <c r="F32" s="22" t="s">
        <v>6</v>
      </c>
      <c r="G32" s="25" t="e">
        <f t="shared" si="0"/>
        <v>#REF!</v>
      </c>
      <c r="H32" s="54">
        <v>935</v>
      </c>
      <c r="J32" s="25" t="e">
        <f t="shared" si="1"/>
        <v>#REF!</v>
      </c>
    </row>
    <row r="33" spans="2:12" x14ac:dyDescent="0.2">
      <c r="B33" s="50" t="s">
        <v>93</v>
      </c>
      <c r="C33" s="38" t="e">
        <f>VLOOKUP(B33,#REF!,2,0)</f>
        <v>#REF!</v>
      </c>
      <c r="D33" s="53">
        <v>288.70999999999998</v>
      </c>
      <c r="E33" s="39" t="e">
        <f t="shared" si="2"/>
        <v>#REF!</v>
      </c>
      <c r="F33" s="40" t="s">
        <v>6</v>
      </c>
      <c r="G33" s="41" t="e">
        <f t="shared" si="0"/>
        <v>#REF!</v>
      </c>
      <c r="H33" s="53">
        <v>2330</v>
      </c>
      <c r="J33" s="41" t="e">
        <f t="shared" si="1"/>
        <v>#REF!</v>
      </c>
    </row>
    <row r="34" spans="2:12" x14ac:dyDescent="0.2">
      <c r="B34" s="52" t="s">
        <v>13</v>
      </c>
      <c r="C34" s="37" t="e">
        <f>VLOOKUP(B34,#REF!,2,0)</f>
        <v>#REF!</v>
      </c>
      <c r="D34" s="55">
        <v>0</v>
      </c>
      <c r="E34" s="28" t="e">
        <f t="shared" si="2"/>
        <v>#REF!</v>
      </c>
      <c r="F34" s="26" t="s">
        <v>6</v>
      </c>
      <c r="G34" s="29" t="e">
        <f t="shared" si="0"/>
        <v>#REF!</v>
      </c>
      <c r="H34" s="54">
        <v>1765</v>
      </c>
      <c r="J34" s="29" t="e">
        <f t="shared" si="1"/>
        <v>#REF!</v>
      </c>
    </row>
    <row r="35" spans="2:12" x14ac:dyDescent="0.2">
      <c r="B35" s="50" t="s">
        <v>67</v>
      </c>
      <c r="C35" s="38" t="e">
        <f>VLOOKUP(B35,#REF!,2,0)</f>
        <v>#REF!</v>
      </c>
      <c r="D35" s="53">
        <v>3</v>
      </c>
      <c r="E35" s="39" t="e">
        <f t="shared" si="2"/>
        <v>#REF!</v>
      </c>
      <c r="F35" s="40" t="s">
        <v>6</v>
      </c>
      <c r="G35" s="41" t="e">
        <f t="shared" si="0"/>
        <v>#REF!</v>
      </c>
      <c r="H35" s="53">
        <v>2000</v>
      </c>
      <c r="J35" s="41" t="e">
        <f t="shared" si="1"/>
        <v>#REF!</v>
      </c>
    </row>
    <row r="36" spans="2:12" x14ac:dyDescent="0.2">
      <c r="B36" s="51" t="s">
        <v>68</v>
      </c>
      <c r="C36" s="37" t="e">
        <f>VLOOKUP(B36,#REF!,2,0)</f>
        <v>#REF!</v>
      </c>
      <c r="D36" s="54">
        <v>0</v>
      </c>
      <c r="E36" s="24" t="e">
        <f t="shared" si="2"/>
        <v>#REF!</v>
      </c>
      <c r="F36" s="22" t="s">
        <v>6</v>
      </c>
      <c r="G36" s="25" t="e">
        <f t="shared" si="0"/>
        <v>#REF!</v>
      </c>
      <c r="H36" s="54">
        <v>1330</v>
      </c>
      <c r="J36" s="25" t="e">
        <f t="shared" si="1"/>
        <v>#REF!</v>
      </c>
    </row>
    <row r="37" spans="2:12" x14ac:dyDescent="0.2">
      <c r="B37" s="50" t="s">
        <v>69</v>
      </c>
      <c r="C37" s="38" t="e">
        <f>VLOOKUP(B37,#REF!,2,0)</f>
        <v>#REF!</v>
      </c>
      <c r="D37" s="53">
        <v>0.2</v>
      </c>
      <c r="E37" s="39" t="e">
        <f t="shared" si="2"/>
        <v>#REF!</v>
      </c>
      <c r="F37" s="40" t="s">
        <v>6</v>
      </c>
      <c r="G37" s="41" t="e">
        <f t="shared" si="0"/>
        <v>#REF!</v>
      </c>
      <c r="H37" s="53">
        <v>1650</v>
      </c>
      <c r="J37" s="41" t="e">
        <f t="shared" si="1"/>
        <v>#REF!</v>
      </c>
    </row>
    <row r="38" spans="2:12" x14ac:dyDescent="0.2">
      <c r="B38" s="51" t="s">
        <v>86</v>
      </c>
      <c r="C38" s="37" t="e">
        <f>VLOOKUP(B38,#REF!,2,0)</f>
        <v>#REF!</v>
      </c>
      <c r="D38" s="54">
        <v>137.37</v>
      </c>
      <c r="E38" s="24" t="e">
        <f t="shared" si="2"/>
        <v>#REF!</v>
      </c>
      <c r="F38" s="22" t="s">
        <v>6</v>
      </c>
      <c r="G38" s="25" t="e">
        <f t="shared" si="0"/>
        <v>#REF!</v>
      </c>
      <c r="H38" s="54">
        <v>1950</v>
      </c>
      <c r="J38" s="25" t="e">
        <f t="shared" si="1"/>
        <v>#REF!</v>
      </c>
    </row>
    <row r="39" spans="2:12" x14ac:dyDescent="0.2">
      <c r="B39" s="50" t="s">
        <v>97</v>
      </c>
      <c r="C39" s="38" t="e">
        <f>VLOOKUP(B39,#REF!,2,0)</f>
        <v>#REF!</v>
      </c>
      <c r="D39" s="53">
        <v>349.5</v>
      </c>
      <c r="E39" s="39" t="e">
        <f t="shared" si="2"/>
        <v>#REF!</v>
      </c>
      <c r="F39" s="40" t="s">
        <v>6</v>
      </c>
      <c r="G39" s="41" t="e">
        <f t="shared" si="0"/>
        <v>#REF!</v>
      </c>
      <c r="H39" s="53">
        <v>2200</v>
      </c>
      <c r="J39" s="41" t="e">
        <f t="shared" si="1"/>
        <v>#REF!</v>
      </c>
    </row>
    <row r="40" spans="2:12" x14ac:dyDescent="0.2">
      <c r="B40" s="51" t="s">
        <v>70</v>
      </c>
      <c r="C40" s="37" t="e">
        <f>VLOOKUP(B40,#REF!,2,0)</f>
        <v>#REF!</v>
      </c>
      <c r="D40" s="54">
        <v>0.33</v>
      </c>
      <c r="E40" s="24" t="e">
        <f t="shared" si="2"/>
        <v>#REF!</v>
      </c>
      <c r="F40" s="22" t="s">
        <v>6</v>
      </c>
      <c r="G40" s="25" t="e">
        <f t="shared" si="0"/>
        <v>#REF!</v>
      </c>
      <c r="H40" s="54">
        <v>2500</v>
      </c>
      <c r="J40" s="25" t="e">
        <f t="shared" si="1"/>
        <v>#REF!</v>
      </c>
    </row>
    <row r="41" spans="2:12" x14ac:dyDescent="0.2">
      <c r="B41" s="50" t="s">
        <v>18</v>
      </c>
      <c r="C41" s="38" t="e">
        <f>VLOOKUP(B41,#REF!,2,0)</f>
        <v>#REF!</v>
      </c>
      <c r="D41" s="53">
        <v>257.5</v>
      </c>
      <c r="E41" s="39" t="e">
        <f t="shared" si="2"/>
        <v>#REF!</v>
      </c>
      <c r="F41" s="40" t="s">
        <v>6</v>
      </c>
      <c r="G41" s="41" t="e">
        <f t="shared" si="0"/>
        <v>#REF!</v>
      </c>
      <c r="H41" s="53">
        <v>2350</v>
      </c>
      <c r="J41" s="41" t="e">
        <f t="shared" si="1"/>
        <v>#REF!</v>
      </c>
    </row>
    <row r="42" spans="2:12" x14ac:dyDescent="0.2">
      <c r="B42" s="51" t="s">
        <v>71</v>
      </c>
      <c r="C42" s="37" t="e">
        <f>VLOOKUP(B42,#REF!,2,0)</f>
        <v>#REF!</v>
      </c>
      <c r="D42" s="54">
        <v>23.3</v>
      </c>
      <c r="E42" s="24" t="e">
        <f>D42*C42</f>
        <v>#REF!</v>
      </c>
      <c r="F42" s="22" t="s">
        <v>6</v>
      </c>
      <c r="G42" s="25" t="e">
        <f t="shared" si="0"/>
        <v>#REF!</v>
      </c>
      <c r="H42" s="54">
        <v>2900</v>
      </c>
      <c r="J42" s="25" t="e">
        <f t="shared" si="1"/>
        <v>#REF!</v>
      </c>
    </row>
    <row r="43" spans="2:12" x14ac:dyDescent="0.2">
      <c r="B43" s="50" t="s">
        <v>72</v>
      </c>
      <c r="C43" s="38" t="e">
        <f>VLOOKUP(B43,#REF!,2,0)</f>
        <v>#REF!</v>
      </c>
      <c r="D43" s="53">
        <v>8.94</v>
      </c>
      <c r="E43" s="39" t="e">
        <f t="shared" si="2"/>
        <v>#REF!</v>
      </c>
      <c r="F43" s="40" t="s">
        <v>6</v>
      </c>
      <c r="G43" s="41" t="e">
        <f t="shared" si="0"/>
        <v>#REF!</v>
      </c>
      <c r="H43" s="53">
        <v>3950</v>
      </c>
      <c r="J43" s="41" t="e">
        <f t="shared" si="1"/>
        <v>#REF!</v>
      </c>
    </row>
    <row r="44" spans="2:12" x14ac:dyDescent="0.2">
      <c r="B44" s="51" t="s">
        <v>21</v>
      </c>
      <c r="C44" s="37" t="e">
        <f>VLOOKUP(B44,#REF!,2,0)</f>
        <v>#REF!</v>
      </c>
      <c r="D44" s="54">
        <v>0</v>
      </c>
      <c r="E44" s="24" t="e">
        <f t="shared" si="2"/>
        <v>#REF!</v>
      </c>
      <c r="F44" s="22" t="s">
        <v>6</v>
      </c>
      <c r="G44" s="25" t="e">
        <f t="shared" si="0"/>
        <v>#REF!</v>
      </c>
      <c r="H44" s="54">
        <v>4325</v>
      </c>
      <c r="J44" s="25" t="e">
        <f t="shared" si="1"/>
        <v>#REF!</v>
      </c>
    </row>
    <row r="45" spans="2:12" x14ac:dyDescent="0.2">
      <c r="B45" s="50" t="s">
        <v>77</v>
      </c>
      <c r="C45" s="38" t="e">
        <f>VLOOKUP(B45,#REF!,2,0)</f>
        <v>#REF!</v>
      </c>
      <c r="D45" s="53">
        <v>67.5</v>
      </c>
      <c r="E45" s="39" t="e">
        <f t="shared" si="2"/>
        <v>#REF!</v>
      </c>
      <c r="F45" s="40" t="s">
        <v>6</v>
      </c>
      <c r="G45" s="41" t="e">
        <f t="shared" si="0"/>
        <v>#REF!</v>
      </c>
      <c r="H45" s="53">
        <v>4600</v>
      </c>
      <c r="J45" s="41" t="e">
        <f t="shared" si="1"/>
        <v>#REF!</v>
      </c>
    </row>
    <row r="46" spans="2:12" x14ac:dyDescent="0.2">
      <c r="B46" s="51" t="s">
        <v>78</v>
      </c>
      <c r="C46" s="37" t="e">
        <f>VLOOKUP(B46,#REF!,2,0)</f>
        <v>#REF!</v>
      </c>
      <c r="D46" s="54">
        <v>3012.5</v>
      </c>
      <c r="E46" s="57" t="e">
        <f t="shared" si="2"/>
        <v>#REF!</v>
      </c>
      <c r="F46" s="58" t="s">
        <v>6</v>
      </c>
      <c r="G46" s="59" t="e">
        <f t="shared" si="0"/>
        <v>#REF!</v>
      </c>
      <c r="H46" s="54">
        <v>320</v>
      </c>
      <c r="J46" s="59" t="e">
        <f t="shared" si="1"/>
        <v>#REF!</v>
      </c>
      <c r="L46" s="64"/>
    </row>
    <row r="47" spans="2:12" x14ac:dyDescent="0.2">
      <c r="B47" s="50" t="s">
        <v>73</v>
      </c>
      <c r="C47" s="38" t="e">
        <f>VLOOKUP(B47,#REF!,2,0)</f>
        <v>#REF!</v>
      </c>
      <c r="D47" s="53">
        <v>62.2</v>
      </c>
      <c r="E47" s="39" t="e">
        <f t="shared" si="2"/>
        <v>#REF!</v>
      </c>
      <c r="F47" s="40" t="s">
        <v>6</v>
      </c>
      <c r="G47" s="41" t="e">
        <f t="shared" si="0"/>
        <v>#REF!</v>
      </c>
      <c r="H47" s="53">
        <v>5500</v>
      </c>
      <c r="J47" s="41" t="e">
        <f t="shared" si="1"/>
        <v>#REF!</v>
      </c>
    </row>
    <row r="48" spans="2:12" x14ac:dyDescent="0.2">
      <c r="B48" s="51" t="s">
        <v>23</v>
      </c>
      <c r="C48" s="37" t="e">
        <f>VLOOKUP(B48,#REF!,2,0)</f>
        <v>#REF!</v>
      </c>
      <c r="D48" s="54">
        <v>2780.93</v>
      </c>
      <c r="E48" s="57" t="e">
        <f t="shared" si="2"/>
        <v>#REF!</v>
      </c>
      <c r="F48" s="58" t="s">
        <v>6</v>
      </c>
      <c r="G48" s="59" t="e">
        <f t="shared" si="0"/>
        <v>#REF!</v>
      </c>
      <c r="H48" s="54">
        <v>350</v>
      </c>
      <c r="J48" s="59" t="e">
        <f t="shared" si="1"/>
        <v>#REF!</v>
      </c>
    </row>
    <row r="49" spans="2:10" x14ac:dyDescent="0.2">
      <c r="B49" s="50" t="s">
        <v>33</v>
      </c>
      <c r="C49" s="38" t="e">
        <f>VLOOKUP(B49,#REF!,2,0)</f>
        <v>#REF!</v>
      </c>
      <c r="D49" s="53">
        <v>90.8</v>
      </c>
      <c r="E49" s="39" t="e">
        <f t="shared" si="2"/>
        <v>#REF!</v>
      </c>
      <c r="F49" s="40" t="s">
        <v>6</v>
      </c>
      <c r="G49" s="41" t="e">
        <f t="shared" si="0"/>
        <v>#REF!</v>
      </c>
      <c r="H49" s="53">
        <v>550</v>
      </c>
      <c r="J49" s="41" t="e">
        <f t="shared" si="1"/>
        <v>#REF!</v>
      </c>
    </row>
    <row r="50" spans="2:10" x14ac:dyDescent="0.2">
      <c r="B50" s="51" t="s">
        <v>74</v>
      </c>
      <c r="C50" s="37" t="e">
        <f>VLOOKUP(B50,#REF!,2,0)</f>
        <v>#REF!</v>
      </c>
      <c r="D50" s="54">
        <v>22.4</v>
      </c>
      <c r="E50" s="57" t="e">
        <f t="shared" si="2"/>
        <v>#REF!</v>
      </c>
      <c r="F50" s="58" t="s">
        <v>6</v>
      </c>
      <c r="G50" s="59" t="e">
        <f t="shared" si="0"/>
        <v>#REF!</v>
      </c>
      <c r="H50" s="54">
        <v>842</v>
      </c>
      <c r="J50" s="59" t="e">
        <f t="shared" si="1"/>
        <v>#REF!</v>
      </c>
    </row>
    <row r="51" spans="2:10" x14ac:dyDescent="0.2">
      <c r="B51" s="50" t="s">
        <v>75</v>
      </c>
      <c r="C51" s="38" t="e">
        <f>VLOOKUP(B51,#REF!,2,0)</f>
        <v>#REF!</v>
      </c>
      <c r="D51" s="53">
        <v>40.700000000000003</v>
      </c>
      <c r="E51" s="39" t="e">
        <f t="shared" si="2"/>
        <v>#REF!</v>
      </c>
      <c r="F51" s="40" t="s">
        <v>6</v>
      </c>
      <c r="G51" s="41" t="e">
        <f t="shared" si="0"/>
        <v>#REF!</v>
      </c>
      <c r="H51" s="53">
        <v>1112</v>
      </c>
      <c r="J51" s="41" t="e">
        <f t="shared" si="1"/>
        <v>#REF!</v>
      </c>
    </row>
    <row r="52" spans="2:10" x14ac:dyDescent="0.2">
      <c r="B52" s="51" t="s">
        <v>46</v>
      </c>
      <c r="C52" s="37" t="e">
        <f>VLOOKUP(B52,#REF!,2,0)</f>
        <v>#REF!</v>
      </c>
      <c r="D52" s="54">
        <v>0</v>
      </c>
      <c r="E52" s="57" t="e">
        <f t="shared" si="2"/>
        <v>#REF!</v>
      </c>
      <c r="F52" s="58" t="s">
        <v>6</v>
      </c>
      <c r="G52" s="59" t="e">
        <f t="shared" si="0"/>
        <v>#REF!</v>
      </c>
      <c r="H52" s="54">
        <v>165</v>
      </c>
      <c r="J52" s="59" t="e">
        <f t="shared" si="1"/>
        <v>#REF!</v>
      </c>
    </row>
    <row r="53" spans="2:10" x14ac:dyDescent="0.2">
      <c r="B53" s="50" t="s">
        <v>47</v>
      </c>
      <c r="C53" s="38" t="e">
        <f>VLOOKUP(B53,#REF!,2,0)</f>
        <v>#REF!</v>
      </c>
      <c r="D53" s="53">
        <v>40.700000000000003</v>
      </c>
      <c r="E53" s="39" t="e">
        <f t="shared" ref="E53" si="3">D53*C53</f>
        <v>#REF!</v>
      </c>
      <c r="F53" s="40" t="s">
        <v>6</v>
      </c>
      <c r="G53" s="41" t="e">
        <f t="shared" ref="G53" si="4">ROUND(1000/C53*H53,-3)</f>
        <v>#REF!</v>
      </c>
      <c r="H53" s="53">
        <v>481</v>
      </c>
      <c r="J53" s="41" t="e">
        <f t="shared" si="1"/>
        <v>#REF!</v>
      </c>
    </row>
    <row r="54" spans="2:10" x14ac:dyDescent="0.2">
      <c r="B54" s="51" t="s">
        <v>76</v>
      </c>
      <c r="C54" s="37" t="e">
        <f>VLOOKUP(B54,#REF!,2,0)</f>
        <v>#REF!</v>
      </c>
      <c r="D54" s="54">
        <v>45.7</v>
      </c>
      <c r="E54" s="57"/>
      <c r="F54" s="58" t="s">
        <v>6</v>
      </c>
      <c r="G54" s="59" t="e">
        <f t="shared" si="0"/>
        <v>#REF!</v>
      </c>
      <c r="H54" s="54">
        <v>964</v>
      </c>
      <c r="J54" s="59" t="e">
        <f t="shared" si="1"/>
        <v>#REF!</v>
      </c>
    </row>
    <row r="55" spans="2:10" x14ac:dyDescent="0.2">
      <c r="B55" s="50" t="s">
        <v>80</v>
      </c>
      <c r="C55" s="38" t="e">
        <f>VLOOKUP(B55,#REF!,2,0)</f>
        <v>#REF!</v>
      </c>
      <c r="D55" s="53">
        <v>6</v>
      </c>
      <c r="E55" s="39"/>
      <c r="F55" s="40" t="s">
        <v>6</v>
      </c>
      <c r="G55" s="41"/>
      <c r="H55" s="53">
        <v>5000</v>
      </c>
      <c r="J55" s="41">
        <f t="shared" si="1"/>
        <v>0</v>
      </c>
    </row>
    <row r="56" spans="2:10" x14ac:dyDescent="0.2">
      <c r="B56" s="51" t="s">
        <v>90</v>
      </c>
      <c r="C56" s="37" t="e">
        <f>VLOOKUP(B56,#REF!,2,0)</f>
        <v>#REF!</v>
      </c>
      <c r="D56" s="54">
        <v>192</v>
      </c>
      <c r="E56" s="57" t="e">
        <f t="shared" si="2"/>
        <v>#REF!</v>
      </c>
      <c r="F56" s="58" t="s">
        <v>6</v>
      </c>
      <c r="G56" s="59" t="e">
        <f t="shared" si="0"/>
        <v>#REF!</v>
      </c>
      <c r="H56" s="54">
        <v>5000</v>
      </c>
      <c r="J56" s="59" t="e">
        <f t="shared" si="1"/>
        <v>#REF!</v>
      </c>
    </row>
    <row r="57" spans="2:10" x14ac:dyDescent="0.2">
      <c r="B57" s="50" t="s">
        <v>89</v>
      </c>
      <c r="C57" s="38" t="e">
        <f>VLOOKUP(B57,#REF!,2,0)</f>
        <v>#REF!</v>
      </c>
      <c r="D57" s="53">
        <v>40.700000000000003</v>
      </c>
      <c r="E57" s="39" t="e">
        <f t="shared" ref="E57" si="5">D57*C57</f>
        <v>#REF!</v>
      </c>
      <c r="F57" s="40" t="s">
        <v>6</v>
      </c>
      <c r="G57" s="41"/>
      <c r="H57" s="53">
        <v>1160</v>
      </c>
      <c r="J57" s="41"/>
    </row>
  </sheetData>
  <autoFilter ref="B3:H57"/>
  <pageMargins left="0.25" right="0.25" top="0.75" bottom="0.75" header="0.3" footer="0.3"/>
  <pageSetup paperSize="9" scale="6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56"/>
  <sheetViews>
    <sheetView showGridLines="0" view="pageBreakPreview" zoomScaleNormal="100" zoomScaleSheetLayoutView="100" workbookViewId="0">
      <pane xSplit="2" ySplit="3" topLeftCell="C25" activePane="bottomRight" state="frozen"/>
      <selection activeCell="A41" sqref="A41:XFD41"/>
      <selection pane="topRight" activeCell="A41" sqref="A41:XFD41"/>
      <selection pane="bottomLeft" activeCell="A41" sqref="A41:XFD41"/>
      <selection pane="bottomRight" activeCell="A41" sqref="A41:XFD41"/>
    </sheetView>
  </sheetViews>
  <sheetFormatPr defaultRowHeight="12.75" x14ac:dyDescent="0.2"/>
  <cols>
    <col min="1" max="1" width="2.85546875" style="21" customWidth="1"/>
    <col min="2" max="2" width="42.5703125" style="21" customWidth="1"/>
    <col min="3" max="3" width="8.5703125" style="21" customWidth="1"/>
    <col min="4" max="5" width="11.42578125" style="21" customWidth="1"/>
    <col min="6" max="6" width="6.85546875" style="21" customWidth="1"/>
    <col min="7" max="8" width="11.42578125" style="21" customWidth="1"/>
    <col min="9" max="9" width="3.140625" style="21" customWidth="1"/>
    <col min="10" max="10" width="13.85546875" style="21" customWidth="1"/>
    <col min="11" max="16384" width="9.140625" style="21"/>
  </cols>
  <sheetData>
    <row r="2" spans="2:10" x14ac:dyDescent="0.2">
      <c r="B2" s="49" t="str">
        <f ca="1">CONCATENATE("Остатки на ",TEXT(TODAY(),"ДД.ММ.ГГГГ"))</f>
        <v>Остатки на 30.08.2022</v>
      </c>
    </row>
    <row r="3" spans="2:10" ht="45.75" customHeight="1" x14ac:dyDescent="0.2">
      <c r="B3" s="45" t="s">
        <v>0</v>
      </c>
      <c r="C3" s="46" t="s">
        <v>25</v>
      </c>
      <c r="D3" s="46" t="s">
        <v>26</v>
      </c>
      <c r="E3" s="46" t="s">
        <v>53</v>
      </c>
      <c r="F3" s="46" t="s">
        <v>4</v>
      </c>
      <c r="G3" s="46" t="s">
        <v>35</v>
      </c>
      <c r="H3" s="46" t="s">
        <v>34</v>
      </c>
      <c r="J3" s="46" t="s">
        <v>94</v>
      </c>
    </row>
    <row r="4" spans="2:10" x14ac:dyDescent="0.2">
      <c r="B4" s="47"/>
      <c r="C4" s="47"/>
      <c r="D4" s="56">
        <f>SUM(D5:D64)</f>
        <v>13515.509999999998</v>
      </c>
      <c r="E4" s="56" t="e">
        <f>SUM(E5:E61)</f>
        <v>#REF!</v>
      </c>
      <c r="F4" s="47"/>
      <c r="G4" s="47"/>
      <c r="H4" s="47"/>
      <c r="J4" s="47"/>
    </row>
    <row r="5" spans="2:10" x14ac:dyDescent="0.2">
      <c r="B5" s="50" t="s">
        <v>36</v>
      </c>
      <c r="C5" s="38" t="e">
        <f>VLOOKUP(B5,#REF!,2,0)</f>
        <v>#REF!</v>
      </c>
      <c r="D5" s="53">
        <v>9</v>
      </c>
      <c r="E5" s="39"/>
      <c r="F5" s="40" t="s">
        <v>43</v>
      </c>
      <c r="G5" s="41">
        <v>50000</v>
      </c>
      <c r="H5" s="53">
        <v>0</v>
      </c>
      <c r="J5" s="41"/>
    </row>
    <row r="6" spans="2:10" x14ac:dyDescent="0.2">
      <c r="B6" s="51" t="s">
        <v>37</v>
      </c>
      <c r="C6" s="37" t="e">
        <f>VLOOKUP(B6,#REF!,2,0)</f>
        <v>#REF!</v>
      </c>
      <c r="D6" s="54">
        <v>2</v>
      </c>
      <c r="E6" s="24"/>
      <c r="F6" s="22" t="s">
        <v>43</v>
      </c>
      <c r="G6" s="25">
        <v>50000</v>
      </c>
      <c r="H6" s="54">
        <v>0</v>
      </c>
      <c r="J6" s="25"/>
    </row>
    <row r="7" spans="2:10" x14ac:dyDescent="0.2">
      <c r="B7" s="50" t="s">
        <v>38</v>
      </c>
      <c r="C7" s="38" t="e">
        <f>VLOOKUP(B7,#REF!,2,0)</f>
        <v>#REF!</v>
      </c>
      <c r="D7" s="53">
        <v>11</v>
      </c>
      <c r="E7" s="39"/>
      <c r="F7" s="40" t="s">
        <v>43</v>
      </c>
      <c r="G7" s="41"/>
      <c r="H7" s="53">
        <v>30000</v>
      </c>
      <c r="J7" s="41"/>
    </row>
    <row r="8" spans="2:10" x14ac:dyDescent="0.2">
      <c r="B8" s="51" t="s">
        <v>81</v>
      </c>
      <c r="C8" s="37" t="e">
        <f>VLOOKUP(B8,#REF!,2,0)</f>
        <v>#REF!</v>
      </c>
      <c r="D8" s="54">
        <v>4.37</v>
      </c>
      <c r="E8" s="24" t="e">
        <f>D8*C8</f>
        <v>#REF!</v>
      </c>
      <c r="F8" s="22" t="s">
        <v>6</v>
      </c>
      <c r="G8" s="25" t="e">
        <f t="shared" ref="G8:G55" si="0">ROUND(1000/C8*H8,-3)</f>
        <v>#REF!</v>
      </c>
      <c r="H8" s="54">
        <v>1490</v>
      </c>
      <c r="J8" s="25" t="e">
        <f t="shared" ref="J8:J55" si="1">ROUND(G8/1.15,-3)</f>
        <v>#REF!</v>
      </c>
    </row>
    <row r="9" spans="2:10" x14ac:dyDescent="0.2">
      <c r="B9" s="50" t="s">
        <v>82</v>
      </c>
      <c r="C9" s="38" t="e">
        <f>VLOOKUP(B9,#REF!,2,0)</f>
        <v>#REF!</v>
      </c>
      <c r="D9" s="53">
        <v>57.4</v>
      </c>
      <c r="E9" s="39" t="e">
        <f t="shared" ref="E9:E56" si="2">D9*C9</f>
        <v>#REF!</v>
      </c>
      <c r="F9" s="40" t="s">
        <v>6</v>
      </c>
      <c r="G9" s="41" t="e">
        <f t="shared" si="0"/>
        <v>#REF!</v>
      </c>
      <c r="H9" s="53">
        <v>1700</v>
      </c>
      <c r="J9" s="41" t="e">
        <f t="shared" si="1"/>
        <v>#REF!</v>
      </c>
    </row>
    <row r="10" spans="2:10" x14ac:dyDescent="0.2">
      <c r="B10" s="52" t="s">
        <v>83</v>
      </c>
      <c r="C10" s="37" t="e">
        <f>VLOOKUP(B10,#REF!,2,0)</f>
        <v>#REF!</v>
      </c>
      <c r="D10" s="55">
        <v>10.23</v>
      </c>
      <c r="E10" s="28" t="e">
        <f t="shared" si="2"/>
        <v>#REF!</v>
      </c>
      <c r="F10" s="26" t="s">
        <v>6</v>
      </c>
      <c r="G10" s="29" t="e">
        <f t="shared" si="0"/>
        <v>#REF!</v>
      </c>
      <c r="H10" s="54">
        <v>1330</v>
      </c>
      <c r="J10" s="29" t="e">
        <f t="shared" si="1"/>
        <v>#REF!</v>
      </c>
    </row>
    <row r="11" spans="2:10" x14ac:dyDescent="0.2">
      <c r="B11" s="50" t="s">
        <v>57</v>
      </c>
      <c r="C11" s="38" t="e">
        <f>VLOOKUP(B11,#REF!,2,0)</f>
        <v>#REF!</v>
      </c>
      <c r="D11" s="53">
        <v>21.4</v>
      </c>
      <c r="E11" s="39" t="e">
        <f t="shared" si="2"/>
        <v>#REF!</v>
      </c>
      <c r="F11" s="40" t="s">
        <v>6</v>
      </c>
      <c r="G11" s="41" t="e">
        <f t="shared" si="0"/>
        <v>#REF!</v>
      </c>
      <c r="H11" s="53">
        <v>2450</v>
      </c>
      <c r="J11" s="41" t="e">
        <f t="shared" si="1"/>
        <v>#REF!</v>
      </c>
    </row>
    <row r="12" spans="2:10" x14ac:dyDescent="0.2">
      <c r="B12" s="51" t="s">
        <v>58</v>
      </c>
      <c r="C12" s="37" t="e">
        <f>VLOOKUP(B12,#REF!,2,0)</f>
        <v>#REF!</v>
      </c>
      <c r="D12" s="54">
        <v>48</v>
      </c>
      <c r="E12" s="24" t="e">
        <f t="shared" si="2"/>
        <v>#REF!</v>
      </c>
      <c r="F12" s="22" t="s">
        <v>6</v>
      </c>
      <c r="G12" s="25" t="e">
        <f t="shared" si="0"/>
        <v>#REF!</v>
      </c>
      <c r="H12" s="54">
        <v>3050</v>
      </c>
      <c r="J12" s="25" t="e">
        <f t="shared" si="1"/>
        <v>#REF!</v>
      </c>
    </row>
    <row r="13" spans="2:10" x14ac:dyDescent="0.2">
      <c r="B13" s="50" t="s">
        <v>87</v>
      </c>
      <c r="C13" s="38" t="e">
        <f>VLOOKUP(B13,#REF!,2,0)</f>
        <v>#REF!</v>
      </c>
      <c r="D13" s="53">
        <v>24</v>
      </c>
      <c r="E13" s="39" t="e">
        <f t="shared" si="2"/>
        <v>#REF!</v>
      </c>
      <c r="F13" s="40" t="s">
        <v>6</v>
      </c>
      <c r="G13" s="41" t="e">
        <f t="shared" si="0"/>
        <v>#REF!</v>
      </c>
      <c r="H13" s="53">
        <v>3650</v>
      </c>
      <c r="J13" s="41" t="e">
        <f t="shared" si="1"/>
        <v>#REF!</v>
      </c>
    </row>
    <row r="14" spans="2:10" x14ac:dyDescent="0.2">
      <c r="B14" s="51" t="s">
        <v>79</v>
      </c>
      <c r="C14" s="37" t="e">
        <f>VLOOKUP(B14,#REF!,2,0)</f>
        <v>#REF!</v>
      </c>
      <c r="D14" s="54">
        <v>0</v>
      </c>
      <c r="E14" s="24" t="e">
        <f t="shared" si="2"/>
        <v>#REF!</v>
      </c>
      <c r="F14" s="22" t="s">
        <v>6</v>
      </c>
      <c r="G14" s="25" t="e">
        <f t="shared" si="0"/>
        <v>#REF!</v>
      </c>
      <c r="H14" s="54">
        <v>90</v>
      </c>
      <c r="J14" s="25" t="e">
        <f t="shared" si="1"/>
        <v>#REF!</v>
      </c>
    </row>
    <row r="15" spans="2:10" x14ac:dyDescent="0.2">
      <c r="B15" s="50" t="s">
        <v>59</v>
      </c>
      <c r="C15" s="38" t="e">
        <f>VLOOKUP(B15,#REF!,2,0)</f>
        <v>#REF!</v>
      </c>
      <c r="D15" s="53">
        <v>0</v>
      </c>
      <c r="E15" s="39" t="e">
        <f t="shared" si="2"/>
        <v>#REF!</v>
      </c>
      <c r="F15" s="40" t="s">
        <v>6</v>
      </c>
      <c r="G15" s="41" t="e">
        <f t="shared" si="0"/>
        <v>#REF!</v>
      </c>
      <c r="H15" s="53">
        <v>4030</v>
      </c>
      <c r="J15" s="41" t="e">
        <f t="shared" si="1"/>
        <v>#REF!</v>
      </c>
    </row>
    <row r="16" spans="2:10" x14ac:dyDescent="0.2">
      <c r="B16" s="51" t="s">
        <v>56</v>
      </c>
      <c r="C16" s="37" t="e">
        <f>VLOOKUP(B16,#REF!,2,0)</f>
        <v>#REF!</v>
      </c>
      <c r="D16" s="54">
        <v>1680</v>
      </c>
      <c r="E16" s="24" t="e">
        <f t="shared" si="2"/>
        <v>#REF!</v>
      </c>
      <c r="F16" s="22" t="s">
        <v>6</v>
      </c>
      <c r="G16" s="25" t="e">
        <f t="shared" si="0"/>
        <v>#REF!</v>
      </c>
      <c r="H16" s="54">
        <v>170</v>
      </c>
      <c r="J16" s="25" t="e">
        <f t="shared" si="1"/>
        <v>#REF!</v>
      </c>
    </row>
    <row r="17" spans="2:10" x14ac:dyDescent="0.2">
      <c r="B17" s="50" t="s">
        <v>52</v>
      </c>
      <c r="C17" s="38" t="e">
        <f>VLOOKUP(B17,#REF!,2,0)</f>
        <v>#REF!</v>
      </c>
      <c r="D17" s="53">
        <v>870</v>
      </c>
      <c r="E17" s="39" t="e">
        <f t="shared" si="2"/>
        <v>#REF!</v>
      </c>
      <c r="F17" s="40" t="s">
        <v>6</v>
      </c>
      <c r="G17" s="41" t="e">
        <f t="shared" si="0"/>
        <v>#REF!</v>
      </c>
      <c r="H17" s="53">
        <v>170</v>
      </c>
      <c r="J17" s="41" t="e">
        <f t="shared" si="1"/>
        <v>#REF!</v>
      </c>
    </row>
    <row r="18" spans="2:10" x14ac:dyDescent="0.2">
      <c r="B18" s="52" t="s">
        <v>88</v>
      </c>
      <c r="C18" s="37" t="e">
        <f>VLOOKUP(B18,#REF!,2,0)</f>
        <v>#REF!</v>
      </c>
      <c r="D18" s="55">
        <v>0</v>
      </c>
      <c r="E18" s="28" t="e">
        <f t="shared" si="2"/>
        <v>#REF!</v>
      </c>
      <c r="F18" s="26" t="s">
        <v>6</v>
      </c>
      <c r="G18" s="29" t="e">
        <f t="shared" si="0"/>
        <v>#REF!</v>
      </c>
      <c r="H18" s="54">
        <v>290</v>
      </c>
      <c r="J18" s="29" t="e">
        <f t="shared" si="1"/>
        <v>#REF!</v>
      </c>
    </row>
    <row r="19" spans="2:10" x14ac:dyDescent="0.2">
      <c r="B19" s="50" t="s">
        <v>60</v>
      </c>
      <c r="C19" s="38" t="e">
        <f>VLOOKUP(B19,#REF!,2,0)</f>
        <v>#REF!</v>
      </c>
      <c r="D19" s="53">
        <v>18</v>
      </c>
      <c r="E19" s="39" t="e">
        <f t="shared" si="2"/>
        <v>#REF!</v>
      </c>
      <c r="F19" s="40" t="s">
        <v>6</v>
      </c>
      <c r="G19" s="41" t="e">
        <f t="shared" si="0"/>
        <v>#REF!</v>
      </c>
      <c r="H19" s="53">
        <v>440</v>
      </c>
      <c r="J19" s="41" t="e">
        <f t="shared" si="1"/>
        <v>#REF!</v>
      </c>
    </row>
    <row r="20" spans="2:10" x14ac:dyDescent="0.2">
      <c r="B20" s="51" t="s">
        <v>96</v>
      </c>
      <c r="C20" s="37" t="e">
        <f>VLOOKUP(B20,#REF!,2,0)</f>
        <v>#REF!</v>
      </c>
      <c r="D20" s="54">
        <v>3</v>
      </c>
      <c r="E20" s="24" t="e">
        <f t="shared" si="2"/>
        <v>#REF!</v>
      </c>
      <c r="F20" s="22" t="s">
        <v>6</v>
      </c>
      <c r="G20" s="25" t="e">
        <f t="shared" si="0"/>
        <v>#REF!</v>
      </c>
      <c r="H20" s="54">
        <v>922</v>
      </c>
      <c r="J20" s="25" t="e">
        <f t="shared" si="1"/>
        <v>#REF!</v>
      </c>
    </row>
    <row r="21" spans="2:10" x14ac:dyDescent="0.2">
      <c r="B21" s="50" t="s">
        <v>85</v>
      </c>
      <c r="C21" s="38" t="e">
        <f>VLOOKUP(B21,#REF!,2,0)</f>
        <v>#REF!</v>
      </c>
      <c r="D21" s="53">
        <v>30</v>
      </c>
      <c r="E21" s="39" t="e">
        <f t="shared" si="2"/>
        <v>#REF!</v>
      </c>
      <c r="F21" s="40" t="s">
        <v>43</v>
      </c>
      <c r="G21" s="41" t="e">
        <f t="shared" si="0"/>
        <v>#REF!</v>
      </c>
      <c r="H21" s="53">
        <v>1520</v>
      </c>
      <c r="J21" s="41" t="e">
        <f t="shared" si="1"/>
        <v>#REF!</v>
      </c>
    </row>
    <row r="22" spans="2:10" x14ac:dyDescent="0.2">
      <c r="B22" s="51" t="s">
        <v>95</v>
      </c>
      <c r="C22" s="37" t="e">
        <f>VLOOKUP(B22,#REF!,2,0)</f>
        <v>#REF!</v>
      </c>
      <c r="D22" s="54">
        <v>48.56</v>
      </c>
      <c r="E22" s="24" t="e">
        <f t="shared" si="2"/>
        <v>#REF!</v>
      </c>
      <c r="F22" s="22" t="s">
        <v>6</v>
      </c>
      <c r="G22" s="25" t="e">
        <f t="shared" si="0"/>
        <v>#REF!</v>
      </c>
      <c r="H22" s="54">
        <v>14600</v>
      </c>
      <c r="J22" s="25" t="e">
        <f t="shared" si="1"/>
        <v>#REF!</v>
      </c>
    </row>
    <row r="23" spans="2:10" x14ac:dyDescent="0.2">
      <c r="B23" s="50" t="s">
        <v>91</v>
      </c>
      <c r="C23" s="38" t="e">
        <f>VLOOKUP(B23,#REF!,2,0)</f>
        <v>#REF!</v>
      </c>
      <c r="D23" s="53">
        <v>153.15</v>
      </c>
      <c r="E23" s="39" t="e">
        <f t="shared" si="2"/>
        <v>#REF!</v>
      </c>
      <c r="F23" s="40" t="s">
        <v>6</v>
      </c>
      <c r="G23" s="41" t="e">
        <f t="shared" si="0"/>
        <v>#REF!</v>
      </c>
      <c r="H23" s="53">
        <v>11600</v>
      </c>
      <c r="J23" s="41" t="e">
        <f t="shared" si="1"/>
        <v>#REF!</v>
      </c>
    </row>
    <row r="24" spans="2:10" x14ac:dyDescent="0.2">
      <c r="B24" s="51" t="s">
        <v>61</v>
      </c>
      <c r="C24" s="37" t="e">
        <f>VLOOKUP(B24,#REF!,2,0)</f>
        <v>#REF!</v>
      </c>
      <c r="D24" s="54">
        <v>0</v>
      </c>
      <c r="E24" s="24" t="e">
        <f t="shared" si="2"/>
        <v>#REF!</v>
      </c>
      <c r="F24" s="22" t="s">
        <v>6</v>
      </c>
      <c r="G24" s="25" t="e">
        <f t="shared" si="0"/>
        <v>#REF!</v>
      </c>
      <c r="H24" s="54">
        <v>480</v>
      </c>
      <c r="J24" s="25" t="e">
        <f t="shared" si="1"/>
        <v>#REF!</v>
      </c>
    </row>
    <row r="25" spans="2:10" x14ac:dyDescent="0.2">
      <c r="B25" s="50" t="s">
        <v>7</v>
      </c>
      <c r="C25" s="38" t="e">
        <f>VLOOKUP(B25,#REF!,2,0)</f>
        <v>#REF!</v>
      </c>
      <c r="D25" s="53">
        <v>0</v>
      </c>
      <c r="E25" s="39" t="e">
        <f t="shared" si="2"/>
        <v>#REF!</v>
      </c>
      <c r="F25" s="40" t="s">
        <v>6</v>
      </c>
      <c r="G25" s="41" t="e">
        <f t="shared" si="0"/>
        <v>#REF!</v>
      </c>
      <c r="H25" s="53">
        <v>430</v>
      </c>
      <c r="J25" s="41" t="e">
        <f t="shared" si="1"/>
        <v>#REF!</v>
      </c>
    </row>
    <row r="26" spans="2:10" x14ac:dyDescent="0.2">
      <c r="B26" s="52" t="s">
        <v>8</v>
      </c>
      <c r="C26" s="37" t="e">
        <f>VLOOKUP(B26,#REF!,2,0)</f>
        <v>#REF!</v>
      </c>
      <c r="D26" s="55">
        <v>1043.02</v>
      </c>
      <c r="E26" s="28" t="e">
        <f t="shared" si="2"/>
        <v>#REF!</v>
      </c>
      <c r="F26" s="26" t="s">
        <v>6</v>
      </c>
      <c r="G26" s="29" t="e">
        <f t="shared" si="0"/>
        <v>#REF!</v>
      </c>
      <c r="H26" s="54">
        <v>540</v>
      </c>
      <c r="J26" s="29" t="e">
        <f t="shared" si="1"/>
        <v>#REF!</v>
      </c>
    </row>
    <row r="27" spans="2:10" x14ac:dyDescent="0.2">
      <c r="B27" s="50" t="s">
        <v>62</v>
      </c>
      <c r="C27" s="38" t="e">
        <f>VLOOKUP(B27,#REF!,2,0)</f>
        <v>#REF!</v>
      </c>
      <c r="D27" s="53">
        <v>1306</v>
      </c>
      <c r="E27" s="39" t="e">
        <f t="shared" si="2"/>
        <v>#REF!</v>
      </c>
      <c r="F27" s="40" t="s">
        <v>6</v>
      </c>
      <c r="G27" s="41" t="e">
        <f t="shared" si="0"/>
        <v>#REF!</v>
      </c>
      <c r="H27" s="53">
        <v>600</v>
      </c>
      <c r="J27" s="41" t="e">
        <f t="shared" si="1"/>
        <v>#REF!</v>
      </c>
    </row>
    <row r="28" spans="2:10" x14ac:dyDescent="0.2">
      <c r="B28" s="51" t="s">
        <v>63</v>
      </c>
      <c r="C28" s="37" t="e">
        <f>VLOOKUP(B28,#REF!,2,0)</f>
        <v>#REF!</v>
      </c>
      <c r="D28" s="54">
        <v>25</v>
      </c>
      <c r="E28" s="24" t="e">
        <f t="shared" si="2"/>
        <v>#REF!</v>
      </c>
      <c r="F28" s="22" t="s">
        <v>6</v>
      </c>
      <c r="G28" s="25" t="e">
        <f t="shared" si="0"/>
        <v>#REF!</v>
      </c>
      <c r="H28" s="54">
        <v>650</v>
      </c>
      <c r="J28" s="25" t="e">
        <f t="shared" si="1"/>
        <v>#REF!</v>
      </c>
    </row>
    <row r="29" spans="2:10" x14ac:dyDescent="0.2">
      <c r="B29" s="50" t="s">
        <v>92</v>
      </c>
      <c r="C29" s="38" t="e">
        <f>VLOOKUP(B29,#REF!,2,0)</f>
        <v>#REF!</v>
      </c>
      <c r="D29" s="53">
        <v>770.15</v>
      </c>
      <c r="E29" s="39" t="e">
        <f t="shared" si="2"/>
        <v>#REF!</v>
      </c>
      <c r="F29" s="40" t="s">
        <v>6</v>
      </c>
      <c r="G29" s="41" t="e">
        <f t="shared" si="0"/>
        <v>#REF!</v>
      </c>
      <c r="H29" s="53">
        <v>1150</v>
      </c>
      <c r="J29" s="41" t="e">
        <f t="shared" si="1"/>
        <v>#REF!</v>
      </c>
    </row>
    <row r="30" spans="2:10" x14ac:dyDescent="0.2">
      <c r="B30" s="51" t="s">
        <v>64</v>
      </c>
      <c r="C30" s="37" t="e">
        <f>VLOOKUP(B30,#REF!,2,0)</f>
        <v>#REF!</v>
      </c>
      <c r="D30" s="54">
        <v>102.4</v>
      </c>
      <c r="E30" s="24" t="e">
        <f t="shared" si="2"/>
        <v>#REF!</v>
      </c>
      <c r="F30" s="22" t="s">
        <v>6</v>
      </c>
      <c r="G30" s="25" t="e">
        <f t="shared" si="0"/>
        <v>#REF!</v>
      </c>
      <c r="H30" s="54">
        <v>850</v>
      </c>
      <c r="J30" s="25" t="e">
        <f t="shared" si="1"/>
        <v>#REF!</v>
      </c>
    </row>
    <row r="31" spans="2:10" x14ac:dyDescent="0.2">
      <c r="B31" s="50" t="s">
        <v>65</v>
      </c>
      <c r="C31" s="38" t="e">
        <f>VLOOKUP(B31,#REF!,2,0)</f>
        <v>#REF!</v>
      </c>
      <c r="D31" s="53">
        <v>8.5</v>
      </c>
      <c r="E31" s="39" t="e">
        <f t="shared" si="2"/>
        <v>#REF!</v>
      </c>
      <c r="F31" s="40" t="s">
        <v>6</v>
      </c>
      <c r="G31" s="41" t="e">
        <f t="shared" si="0"/>
        <v>#REF!</v>
      </c>
      <c r="H31" s="53">
        <v>930</v>
      </c>
      <c r="J31" s="41" t="e">
        <f t="shared" si="1"/>
        <v>#REF!</v>
      </c>
    </row>
    <row r="32" spans="2:10" x14ac:dyDescent="0.2">
      <c r="B32" s="51" t="s">
        <v>66</v>
      </c>
      <c r="C32" s="37" t="e">
        <f>VLOOKUP(B32,#REF!,2,0)</f>
        <v>#REF!</v>
      </c>
      <c r="D32" s="54">
        <v>33.35</v>
      </c>
      <c r="E32" s="24" t="e">
        <f t="shared" si="2"/>
        <v>#REF!</v>
      </c>
      <c r="F32" s="22" t="s">
        <v>6</v>
      </c>
      <c r="G32" s="25" t="e">
        <f t="shared" si="0"/>
        <v>#REF!</v>
      </c>
      <c r="H32" s="54">
        <v>935</v>
      </c>
      <c r="J32" s="25" t="e">
        <f t="shared" si="1"/>
        <v>#REF!</v>
      </c>
    </row>
    <row r="33" spans="2:10" x14ac:dyDescent="0.2">
      <c r="B33" s="50" t="s">
        <v>93</v>
      </c>
      <c r="C33" s="38" t="e">
        <f>VLOOKUP(B33,#REF!,2,0)</f>
        <v>#REF!</v>
      </c>
      <c r="D33" s="53">
        <v>288.70999999999998</v>
      </c>
      <c r="E33" s="39" t="e">
        <f t="shared" si="2"/>
        <v>#REF!</v>
      </c>
      <c r="F33" s="40" t="s">
        <v>6</v>
      </c>
      <c r="G33" s="41" t="e">
        <f t="shared" si="0"/>
        <v>#REF!</v>
      </c>
      <c r="H33" s="53">
        <v>2330</v>
      </c>
      <c r="J33" s="41" t="e">
        <f t="shared" si="1"/>
        <v>#REF!</v>
      </c>
    </row>
    <row r="34" spans="2:10" x14ac:dyDescent="0.2">
      <c r="B34" s="52" t="s">
        <v>13</v>
      </c>
      <c r="C34" s="37" t="e">
        <f>VLOOKUP(B34,#REF!,2,0)</f>
        <v>#REF!</v>
      </c>
      <c r="D34" s="55">
        <v>0</v>
      </c>
      <c r="E34" s="28" t="e">
        <f t="shared" si="2"/>
        <v>#REF!</v>
      </c>
      <c r="F34" s="26" t="s">
        <v>6</v>
      </c>
      <c r="G34" s="29" t="e">
        <f t="shared" si="0"/>
        <v>#REF!</v>
      </c>
      <c r="H34" s="54">
        <v>1765</v>
      </c>
      <c r="J34" s="29" t="e">
        <f t="shared" si="1"/>
        <v>#REF!</v>
      </c>
    </row>
    <row r="35" spans="2:10" x14ac:dyDescent="0.2">
      <c r="B35" s="50" t="s">
        <v>67</v>
      </c>
      <c r="C35" s="38" t="e">
        <f>VLOOKUP(B35,#REF!,2,0)</f>
        <v>#REF!</v>
      </c>
      <c r="D35" s="53">
        <v>3</v>
      </c>
      <c r="E35" s="39" t="e">
        <f t="shared" si="2"/>
        <v>#REF!</v>
      </c>
      <c r="F35" s="40" t="s">
        <v>6</v>
      </c>
      <c r="G35" s="41" t="e">
        <f t="shared" si="0"/>
        <v>#REF!</v>
      </c>
      <c r="H35" s="53">
        <v>2000</v>
      </c>
      <c r="J35" s="41" t="e">
        <f t="shared" si="1"/>
        <v>#REF!</v>
      </c>
    </row>
    <row r="36" spans="2:10" x14ac:dyDescent="0.2">
      <c r="B36" s="51" t="s">
        <v>68</v>
      </c>
      <c r="C36" s="37" t="e">
        <f>VLOOKUP(B36,#REF!,2,0)</f>
        <v>#REF!</v>
      </c>
      <c r="D36" s="54">
        <v>0</v>
      </c>
      <c r="E36" s="24" t="e">
        <f t="shared" si="2"/>
        <v>#REF!</v>
      </c>
      <c r="F36" s="22" t="s">
        <v>6</v>
      </c>
      <c r="G36" s="25" t="e">
        <f t="shared" si="0"/>
        <v>#REF!</v>
      </c>
      <c r="H36" s="54">
        <v>1330</v>
      </c>
      <c r="J36" s="25" t="e">
        <f t="shared" si="1"/>
        <v>#REF!</v>
      </c>
    </row>
    <row r="37" spans="2:10" x14ac:dyDescent="0.2">
      <c r="B37" s="50" t="s">
        <v>69</v>
      </c>
      <c r="C37" s="38" t="e">
        <f>VLOOKUP(B37,#REF!,2,0)</f>
        <v>#REF!</v>
      </c>
      <c r="D37" s="53">
        <v>0.2</v>
      </c>
      <c r="E37" s="39" t="e">
        <f t="shared" si="2"/>
        <v>#REF!</v>
      </c>
      <c r="F37" s="40" t="s">
        <v>6</v>
      </c>
      <c r="G37" s="41" t="e">
        <f t="shared" si="0"/>
        <v>#REF!</v>
      </c>
      <c r="H37" s="53">
        <v>1650</v>
      </c>
      <c r="J37" s="41" t="e">
        <f t="shared" si="1"/>
        <v>#REF!</v>
      </c>
    </row>
    <row r="38" spans="2:10" x14ac:dyDescent="0.2">
      <c r="B38" s="51" t="s">
        <v>86</v>
      </c>
      <c r="C38" s="37" t="e">
        <f>VLOOKUP(B38,#REF!,2,0)</f>
        <v>#REF!</v>
      </c>
      <c r="D38" s="54">
        <v>200.77</v>
      </c>
      <c r="E38" s="24" t="e">
        <f t="shared" si="2"/>
        <v>#REF!</v>
      </c>
      <c r="F38" s="22" t="s">
        <v>6</v>
      </c>
      <c r="G38" s="25" t="e">
        <f t="shared" si="0"/>
        <v>#REF!</v>
      </c>
      <c r="H38" s="54">
        <v>1950</v>
      </c>
      <c r="J38" s="25" t="e">
        <f t="shared" si="1"/>
        <v>#REF!</v>
      </c>
    </row>
    <row r="39" spans="2:10" x14ac:dyDescent="0.2">
      <c r="B39" s="50" t="s">
        <v>70</v>
      </c>
      <c r="C39" s="38" t="e">
        <f>VLOOKUP(B39,#REF!,2,0)</f>
        <v>#REF!</v>
      </c>
      <c r="D39" s="53">
        <v>0.33</v>
      </c>
      <c r="E39" s="39" t="e">
        <f t="shared" si="2"/>
        <v>#REF!</v>
      </c>
      <c r="F39" s="40" t="s">
        <v>6</v>
      </c>
      <c r="G39" s="41" t="e">
        <f t="shared" si="0"/>
        <v>#REF!</v>
      </c>
      <c r="H39" s="53">
        <v>2500</v>
      </c>
      <c r="J39" s="41" t="e">
        <f t="shared" si="1"/>
        <v>#REF!</v>
      </c>
    </row>
    <row r="40" spans="2:10" x14ac:dyDescent="0.2">
      <c r="B40" s="51" t="s">
        <v>18</v>
      </c>
      <c r="C40" s="37" t="e">
        <f>VLOOKUP(B40,#REF!,2,0)</f>
        <v>#REF!</v>
      </c>
      <c r="D40" s="54">
        <v>257.5</v>
      </c>
      <c r="E40" s="24" t="e">
        <f t="shared" si="2"/>
        <v>#REF!</v>
      </c>
      <c r="F40" s="22" t="s">
        <v>6</v>
      </c>
      <c r="G40" s="25" t="e">
        <f t="shared" si="0"/>
        <v>#REF!</v>
      </c>
      <c r="H40" s="54">
        <v>2350</v>
      </c>
      <c r="J40" s="25" t="e">
        <f t="shared" si="1"/>
        <v>#REF!</v>
      </c>
    </row>
    <row r="41" spans="2:10" x14ac:dyDescent="0.2">
      <c r="B41" s="50" t="s">
        <v>71</v>
      </c>
      <c r="C41" s="38" t="e">
        <f>VLOOKUP(B41,#REF!,2,0)</f>
        <v>#REF!</v>
      </c>
      <c r="D41" s="53">
        <v>23.3</v>
      </c>
      <c r="E41" s="39" t="e">
        <f t="shared" si="2"/>
        <v>#REF!</v>
      </c>
      <c r="F41" s="40" t="s">
        <v>6</v>
      </c>
      <c r="G41" s="41" t="e">
        <f t="shared" si="0"/>
        <v>#REF!</v>
      </c>
      <c r="H41" s="53">
        <v>2900</v>
      </c>
      <c r="J41" s="41" t="e">
        <f t="shared" si="1"/>
        <v>#REF!</v>
      </c>
    </row>
    <row r="42" spans="2:10" x14ac:dyDescent="0.2">
      <c r="B42" s="51" t="s">
        <v>72</v>
      </c>
      <c r="C42" s="37" t="e">
        <f>VLOOKUP(B42,#REF!,2,0)</f>
        <v>#REF!</v>
      </c>
      <c r="D42" s="54">
        <v>38.94</v>
      </c>
      <c r="E42" s="24" t="e">
        <f>D42*C42</f>
        <v>#REF!</v>
      </c>
      <c r="F42" s="22" t="s">
        <v>6</v>
      </c>
      <c r="G42" s="25" t="e">
        <f t="shared" si="0"/>
        <v>#REF!</v>
      </c>
      <c r="H42" s="54">
        <v>3950</v>
      </c>
      <c r="J42" s="25" t="e">
        <f t="shared" si="1"/>
        <v>#REF!</v>
      </c>
    </row>
    <row r="43" spans="2:10" x14ac:dyDescent="0.2">
      <c r="B43" s="50" t="s">
        <v>21</v>
      </c>
      <c r="C43" s="38" t="e">
        <f>VLOOKUP(B43,#REF!,2,0)</f>
        <v>#REF!</v>
      </c>
      <c r="D43" s="53">
        <v>0</v>
      </c>
      <c r="E43" s="39" t="e">
        <f t="shared" si="2"/>
        <v>#REF!</v>
      </c>
      <c r="F43" s="40" t="s">
        <v>6</v>
      </c>
      <c r="G43" s="41" t="e">
        <f t="shared" si="0"/>
        <v>#REF!</v>
      </c>
      <c r="H43" s="53">
        <v>4325</v>
      </c>
      <c r="J43" s="41" t="e">
        <f t="shared" si="1"/>
        <v>#REF!</v>
      </c>
    </row>
    <row r="44" spans="2:10" x14ac:dyDescent="0.2">
      <c r="B44" s="51" t="s">
        <v>77</v>
      </c>
      <c r="C44" s="37" t="e">
        <f>VLOOKUP(B44,#REF!,2,0)</f>
        <v>#REF!</v>
      </c>
      <c r="D44" s="54">
        <v>40</v>
      </c>
      <c r="E44" s="24" t="e">
        <f t="shared" si="2"/>
        <v>#REF!</v>
      </c>
      <c r="F44" s="22" t="s">
        <v>6</v>
      </c>
      <c r="G44" s="25" t="e">
        <f t="shared" si="0"/>
        <v>#REF!</v>
      </c>
      <c r="H44" s="54">
        <v>4600</v>
      </c>
      <c r="J44" s="25" t="e">
        <f t="shared" si="1"/>
        <v>#REF!</v>
      </c>
    </row>
    <row r="45" spans="2:10" x14ac:dyDescent="0.2">
      <c r="B45" s="50" t="s">
        <v>78</v>
      </c>
      <c r="C45" s="38" t="e">
        <f>VLOOKUP(B45,#REF!,2,0)</f>
        <v>#REF!</v>
      </c>
      <c r="D45" s="53">
        <v>3023</v>
      </c>
      <c r="E45" s="39" t="e">
        <f t="shared" si="2"/>
        <v>#REF!</v>
      </c>
      <c r="F45" s="40" t="s">
        <v>6</v>
      </c>
      <c r="G45" s="41" t="e">
        <f t="shared" si="0"/>
        <v>#REF!</v>
      </c>
      <c r="H45" s="53">
        <v>300</v>
      </c>
      <c r="J45" s="41" t="e">
        <f t="shared" si="1"/>
        <v>#REF!</v>
      </c>
    </row>
    <row r="46" spans="2:10" x14ac:dyDescent="0.2">
      <c r="B46" s="51" t="s">
        <v>73</v>
      </c>
      <c r="C46" s="37" t="e">
        <f>VLOOKUP(B46,#REF!,2,0)</f>
        <v>#REF!</v>
      </c>
      <c r="D46" s="54">
        <v>72.5</v>
      </c>
      <c r="E46" s="57" t="e">
        <f t="shared" si="2"/>
        <v>#REF!</v>
      </c>
      <c r="F46" s="58" t="s">
        <v>6</v>
      </c>
      <c r="G46" s="59" t="e">
        <f t="shared" si="0"/>
        <v>#REF!</v>
      </c>
      <c r="H46" s="54">
        <v>5500</v>
      </c>
      <c r="J46" s="59" t="e">
        <f t="shared" si="1"/>
        <v>#REF!</v>
      </c>
    </row>
    <row r="47" spans="2:10" x14ac:dyDescent="0.2">
      <c r="B47" s="50" t="s">
        <v>23</v>
      </c>
      <c r="C47" s="38" t="e">
        <f>VLOOKUP(B47,#REF!,2,0)</f>
        <v>#REF!</v>
      </c>
      <c r="D47" s="53">
        <v>2879.33</v>
      </c>
      <c r="E47" s="39" t="e">
        <f t="shared" si="2"/>
        <v>#REF!</v>
      </c>
      <c r="F47" s="40" t="s">
        <v>6</v>
      </c>
      <c r="G47" s="41" t="e">
        <f t="shared" si="0"/>
        <v>#REF!</v>
      </c>
      <c r="H47" s="53">
        <v>350</v>
      </c>
      <c r="J47" s="41" t="e">
        <f t="shared" si="1"/>
        <v>#REF!</v>
      </c>
    </row>
    <row r="48" spans="2:10" x14ac:dyDescent="0.2">
      <c r="B48" s="51" t="s">
        <v>33</v>
      </c>
      <c r="C48" s="37" t="e">
        <f>VLOOKUP(B48,#REF!,2,0)</f>
        <v>#REF!</v>
      </c>
      <c r="D48" s="54">
        <v>90.8</v>
      </c>
      <c r="E48" s="57" t="e">
        <f t="shared" si="2"/>
        <v>#REF!</v>
      </c>
      <c r="F48" s="58" t="s">
        <v>6</v>
      </c>
      <c r="G48" s="59" t="e">
        <f t="shared" si="0"/>
        <v>#REF!</v>
      </c>
      <c r="H48" s="54">
        <v>550</v>
      </c>
      <c r="J48" s="59" t="e">
        <f t="shared" si="1"/>
        <v>#REF!</v>
      </c>
    </row>
    <row r="49" spans="2:10" x14ac:dyDescent="0.2">
      <c r="B49" s="50" t="s">
        <v>74</v>
      </c>
      <c r="C49" s="38" t="e">
        <f>VLOOKUP(B49,#REF!,2,0)</f>
        <v>#REF!</v>
      </c>
      <c r="D49" s="53">
        <v>22.4</v>
      </c>
      <c r="E49" s="39" t="e">
        <f t="shared" si="2"/>
        <v>#REF!</v>
      </c>
      <c r="F49" s="40" t="s">
        <v>6</v>
      </c>
      <c r="G49" s="41" t="e">
        <f t="shared" si="0"/>
        <v>#REF!</v>
      </c>
      <c r="H49" s="53">
        <v>842</v>
      </c>
      <c r="J49" s="41" t="e">
        <f t="shared" si="1"/>
        <v>#REF!</v>
      </c>
    </row>
    <row r="50" spans="2:10" x14ac:dyDescent="0.2">
      <c r="B50" s="51" t="s">
        <v>75</v>
      </c>
      <c r="C50" s="37" t="e">
        <f>VLOOKUP(B50,#REF!,2,0)</f>
        <v>#REF!</v>
      </c>
      <c r="D50" s="54">
        <v>40.700000000000003</v>
      </c>
      <c r="E50" s="57" t="e">
        <f t="shared" si="2"/>
        <v>#REF!</v>
      </c>
      <c r="F50" s="58" t="s">
        <v>6</v>
      </c>
      <c r="G50" s="59" t="e">
        <f t="shared" si="0"/>
        <v>#REF!</v>
      </c>
      <c r="H50" s="54">
        <v>1112</v>
      </c>
      <c r="J50" s="59" t="e">
        <f t="shared" si="1"/>
        <v>#REF!</v>
      </c>
    </row>
    <row r="51" spans="2:10" x14ac:dyDescent="0.2">
      <c r="B51" s="50" t="s">
        <v>46</v>
      </c>
      <c r="C51" s="38" t="e">
        <f>VLOOKUP(B51,#REF!,2,0)</f>
        <v>#REF!</v>
      </c>
      <c r="D51" s="53">
        <v>0</v>
      </c>
      <c r="E51" s="39" t="e">
        <f t="shared" si="2"/>
        <v>#REF!</v>
      </c>
      <c r="F51" s="40" t="s">
        <v>6</v>
      </c>
      <c r="G51" s="41" t="e">
        <f t="shared" si="0"/>
        <v>#REF!</v>
      </c>
      <c r="H51" s="53">
        <v>165</v>
      </c>
      <c r="J51" s="41" t="e">
        <f t="shared" si="1"/>
        <v>#REF!</v>
      </c>
    </row>
    <row r="52" spans="2:10" x14ac:dyDescent="0.2">
      <c r="B52" s="51" t="s">
        <v>47</v>
      </c>
      <c r="C52" s="37" t="e">
        <f>VLOOKUP(B52,#REF!,2,0)</f>
        <v>#REF!</v>
      </c>
      <c r="D52" s="54">
        <v>3.8</v>
      </c>
      <c r="E52" s="57" t="e">
        <f t="shared" si="2"/>
        <v>#REF!</v>
      </c>
      <c r="F52" s="58" t="s">
        <v>6</v>
      </c>
      <c r="G52" s="59" t="e">
        <f t="shared" si="0"/>
        <v>#REF!</v>
      </c>
      <c r="H52" s="54">
        <v>481</v>
      </c>
      <c r="J52" s="59" t="e">
        <f t="shared" si="1"/>
        <v>#REF!</v>
      </c>
    </row>
    <row r="53" spans="2:10" x14ac:dyDescent="0.2">
      <c r="B53" s="50" t="s">
        <v>76</v>
      </c>
      <c r="C53" s="38" t="e">
        <f>VLOOKUP(B53,#REF!,2,0)</f>
        <v>#REF!</v>
      </c>
      <c r="D53" s="53">
        <v>45.7</v>
      </c>
      <c r="E53" s="39" t="e">
        <f t="shared" si="2"/>
        <v>#REF!</v>
      </c>
      <c r="F53" s="40" t="s">
        <v>6</v>
      </c>
      <c r="G53" s="41" t="e">
        <f t="shared" si="0"/>
        <v>#REF!</v>
      </c>
      <c r="H53" s="53">
        <v>964</v>
      </c>
      <c r="J53" s="41" t="e">
        <f t="shared" si="1"/>
        <v>#REF!</v>
      </c>
    </row>
    <row r="54" spans="2:10" x14ac:dyDescent="0.2">
      <c r="B54" s="51" t="s">
        <v>80</v>
      </c>
      <c r="C54" s="37" t="e">
        <f>VLOOKUP(B54,#REF!,2,0)</f>
        <v>#REF!</v>
      </c>
      <c r="D54" s="54">
        <v>6</v>
      </c>
      <c r="E54" s="57"/>
      <c r="F54" s="58" t="s">
        <v>6</v>
      </c>
      <c r="G54" s="59"/>
      <c r="H54" s="54">
        <v>5000</v>
      </c>
      <c r="J54" s="59">
        <f t="shared" si="1"/>
        <v>0</v>
      </c>
    </row>
    <row r="55" spans="2:10" x14ac:dyDescent="0.2">
      <c r="B55" s="50" t="s">
        <v>90</v>
      </c>
      <c r="C55" s="38" t="e">
        <f>VLOOKUP(B55,#REF!,2,0)</f>
        <v>#REF!</v>
      </c>
      <c r="D55" s="53">
        <v>192</v>
      </c>
      <c r="E55" s="39" t="e">
        <f t="shared" si="2"/>
        <v>#REF!</v>
      </c>
      <c r="F55" s="40" t="s">
        <v>6</v>
      </c>
      <c r="G55" s="41" t="e">
        <f t="shared" si="0"/>
        <v>#REF!</v>
      </c>
      <c r="H55" s="53">
        <v>5000</v>
      </c>
      <c r="J55" s="41" t="e">
        <f t="shared" si="1"/>
        <v>#REF!</v>
      </c>
    </row>
    <row r="56" spans="2:10" x14ac:dyDescent="0.2">
      <c r="B56" s="51" t="s">
        <v>89</v>
      </c>
      <c r="C56" s="37" t="e">
        <f>VLOOKUP(B56,#REF!,2,0)</f>
        <v>#REF!</v>
      </c>
      <c r="D56" s="54">
        <v>8</v>
      </c>
      <c r="E56" s="57" t="e">
        <f t="shared" si="2"/>
        <v>#REF!</v>
      </c>
      <c r="F56" s="58" t="s">
        <v>6</v>
      </c>
      <c r="G56" s="59"/>
      <c r="H56" s="54">
        <v>1160</v>
      </c>
      <c r="J56" s="59"/>
    </row>
  </sheetData>
  <autoFilter ref="B3:H54"/>
  <pageMargins left="0.25" right="0.25" top="0.75" bottom="0.75" header="0.3" footer="0.3"/>
  <pageSetup paperSize="9" scale="6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56"/>
  <sheetViews>
    <sheetView showGridLines="0" view="pageBreakPreview" zoomScale="85" zoomScaleNormal="100" zoomScaleSheetLayoutView="85" workbookViewId="0">
      <pane xSplit="2" ySplit="3" topLeftCell="C22" activePane="bottomRight" state="frozen"/>
      <selection activeCell="A41" sqref="A41:XFD41"/>
      <selection pane="topRight" activeCell="A41" sqref="A41:XFD41"/>
      <selection pane="bottomLeft" activeCell="A41" sqref="A41:XFD41"/>
      <selection pane="bottomRight" activeCell="A41" sqref="A41:XFD41"/>
    </sheetView>
  </sheetViews>
  <sheetFormatPr defaultRowHeight="12.75" x14ac:dyDescent="0.2"/>
  <cols>
    <col min="1" max="1" width="2.85546875" style="21" customWidth="1"/>
    <col min="2" max="2" width="42.5703125" style="21" customWidth="1"/>
    <col min="3" max="3" width="8.5703125" style="21" customWidth="1"/>
    <col min="4" max="5" width="11.42578125" style="21" customWidth="1"/>
    <col min="6" max="6" width="6.85546875" style="21" customWidth="1"/>
    <col min="7" max="8" width="11.42578125" style="21" customWidth="1"/>
    <col min="9" max="9" width="3.140625" style="21" customWidth="1"/>
    <col min="10" max="10" width="13.85546875" style="21" customWidth="1"/>
    <col min="11" max="16384" width="9.140625" style="21"/>
  </cols>
  <sheetData>
    <row r="2" spans="2:10" x14ac:dyDescent="0.2">
      <c r="B2" s="49" t="str">
        <f ca="1">CONCATENATE("Остатки на ",TEXT(TODAY(),"ДД.ММ.ГГГГ"))</f>
        <v>Остатки на 30.08.2022</v>
      </c>
    </row>
    <row r="3" spans="2:10" ht="45.75" customHeight="1" x14ac:dyDescent="0.2">
      <c r="B3" s="45" t="s">
        <v>0</v>
      </c>
      <c r="C3" s="46" t="s">
        <v>25</v>
      </c>
      <c r="D3" s="46" t="s">
        <v>26</v>
      </c>
      <c r="E3" s="46" t="s">
        <v>53</v>
      </c>
      <c r="F3" s="46" t="s">
        <v>4</v>
      </c>
      <c r="G3" s="46" t="s">
        <v>35</v>
      </c>
      <c r="H3" s="46" t="s">
        <v>34</v>
      </c>
      <c r="J3" s="46" t="s">
        <v>94</v>
      </c>
    </row>
    <row r="4" spans="2:10" x14ac:dyDescent="0.2">
      <c r="B4" s="47"/>
      <c r="C4" s="47"/>
      <c r="D4" s="56">
        <f>SUM(D5:D64)</f>
        <v>13680.859999999999</v>
      </c>
      <c r="E4" s="56" t="e">
        <f>SUM(E5:E61)</f>
        <v>#REF!</v>
      </c>
      <c r="F4" s="47"/>
      <c r="G4" s="47"/>
      <c r="H4" s="47"/>
      <c r="J4" s="47"/>
    </row>
    <row r="5" spans="2:10" x14ac:dyDescent="0.2">
      <c r="B5" s="50" t="s">
        <v>36</v>
      </c>
      <c r="C5" s="38" t="e">
        <f>VLOOKUP(B5,#REF!,2,0)</f>
        <v>#REF!</v>
      </c>
      <c r="D5" s="53">
        <v>9</v>
      </c>
      <c r="E5" s="39"/>
      <c r="F5" s="40" t="s">
        <v>43</v>
      </c>
      <c r="G5" s="41">
        <v>50000</v>
      </c>
      <c r="H5" s="53">
        <v>0</v>
      </c>
      <c r="J5" s="41"/>
    </row>
    <row r="6" spans="2:10" x14ac:dyDescent="0.2">
      <c r="B6" s="51" t="s">
        <v>37</v>
      </c>
      <c r="C6" s="37" t="e">
        <f>VLOOKUP(B6,#REF!,2,0)</f>
        <v>#REF!</v>
      </c>
      <c r="D6" s="54">
        <v>2</v>
      </c>
      <c r="E6" s="24"/>
      <c r="F6" s="22" t="s">
        <v>43</v>
      </c>
      <c r="G6" s="25">
        <v>50000</v>
      </c>
      <c r="H6" s="54">
        <v>0</v>
      </c>
      <c r="J6" s="25"/>
    </row>
    <row r="7" spans="2:10" x14ac:dyDescent="0.2">
      <c r="B7" s="50" t="s">
        <v>38</v>
      </c>
      <c r="C7" s="38" t="e">
        <f>VLOOKUP(B7,#REF!,2,0)</f>
        <v>#REF!</v>
      </c>
      <c r="D7" s="53">
        <v>11</v>
      </c>
      <c r="E7" s="39"/>
      <c r="F7" s="40" t="s">
        <v>43</v>
      </c>
      <c r="G7" s="41"/>
      <c r="H7" s="53">
        <v>30000</v>
      </c>
      <c r="J7" s="41"/>
    </row>
    <row r="8" spans="2:10" x14ac:dyDescent="0.2">
      <c r="B8" s="51" t="s">
        <v>81</v>
      </c>
      <c r="C8" s="37" t="e">
        <f>VLOOKUP(B8,#REF!,2,0)</f>
        <v>#REF!</v>
      </c>
      <c r="D8" s="54">
        <v>4.37</v>
      </c>
      <c r="E8" s="24" t="e">
        <f>D8*C8</f>
        <v>#REF!</v>
      </c>
      <c r="F8" s="22" t="s">
        <v>6</v>
      </c>
      <c r="G8" s="25" t="e">
        <f t="shared" ref="G8:G55" si="0">ROUND(1000/C8*H8,-3)</f>
        <v>#REF!</v>
      </c>
      <c r="H8" s="54">
        <v>1490</v>
      </c>
      <c r="J8" s="25" t="e">
        <f t="shared" ref="J8:J55" si="1">ROUND(G8/1.15,-3)</f>
        <v>#REF!</v>
      </c>
    </row>
    <row r="9" spans="2:10" x14ac:dyDescent="0.2">
      <c r="B9" s="50" t="s">
        <v>82</v>
      </c>
      <c r="C9" s="38" t="e">
        <f>VLOOKUP(B9,#REF!,2,0)</f>
        <v>#REF!</v>
      </c>
      <c r="D9" s="53">
        <v>57.4</v>
      </c>
      <c r="E9" s="39" t="e">
        <f t="shared" ref="E9:E56" si="2">D9*C9</f>
        <v>#REF!</v>
      </c>
      <c r="F9" s="40" t="s">
        <v>6</v>
      </c>
      <c r="G9" s="41" t="e">
        <f t="shared" si="0"/>
        <v>#REF!</v>
      </c>
      <c r="H9" s="53">
        <v>1700</v>
      </c>
      <c r="J9" s="41" t="e">
        <f t="shared" si="1"/>
        <v>#REF!</v>
      </c>
    </row>
    <row r="10" spans="2:10" x14ac:dyDescent="0.2">
      <c r="B10" s="52" t="s">
        <v>83</v>
      </c>
      <c r="C10" s="37" t="e">
        <f>VLOOKUP(B10,#REF!,2,0)</f>
        <v>#REF!</v>
      </c>
      <c r="D10" s="55">
        <v>10.23</v>
      </c>
      <c r="E10" s="28" t="e">
        <f t="shared" si="2"/>
        <v>#REF!</v>
      </c>
      <c r="F10" s="26" t="s">
        <v>6</v>
      </c>
      <c r="G10" s="29" t="e">
        <f t="shared" si="0"/>
        <v>#REF!</v>
      </c>
      <c r="H10" s="54">
        <v>1330</v>
      </c>
      <c r="J10" s="29" t="e">
        <f t="shared" si="1"/>
        <v>#REF!</v>
      </c>
    </row>
    <row r="11" spans="2:10" x14ac:dyDescent="0.2">
      <c r="B11" s="50" t="s">
        <v>57</v>
      </c>
      <c r="C11" s="38" t="e">
        <f>VLOOKUP(B11,#REF!,2,0)</f>
        <v>#REF!</v>
      </c>
      <c r="D11" s="53">
        <v>21.4</v>
      </c>
      <c r="E11" s="39" t="e">
        <f t="shared" si="2"/>
        <v>#REF!</v>
      </c>
      <c r="F11" s="40" t="s">
        <v>6</v>
      </c>
      <c r="G11" s="41" t="e">
        <f t="shared" si="0"/>
        <v>#REF!</v>
      </c>
      <c r="H11" s="53">
        <v>2450</v>
      </c>
      <c r="J11" s="41" t="e">
        <f t="shared" si="1"/>
        <v>#REF!</v>
      </c>
    </row>
    <row r="12" spans="2:10" x14ac:dyDescent="0.2">
      <c r="B12" s="51" t="s">
        <v>58</v>
      </c>
      <c r="C12" s="37" t="e">
        <f>VLOOKUP(B12,#REF!,2,0)</f>
        <v>#REF!</v>
      </c>
      <c r="D12" s="54">
        <v>48</v>
      </c>
      <c r="E12" s="24" t="e">
        <f t="shared" si="2"/>
        <v>#REF!</v>
      </c>
      <c r="F12" s="22" t="s">
        <v>6</v>
      </c>
      <c r="G12" s="25" t="e">
        <f t="shared" si="0"/>
        <v>#REF!</v>
      </c>
      <c r="H12" s="54">
        <v>3050</v>
      </c>
      <c r="J12" s="25" t="e">
        <f t="shared" si="1"/>
        <v>#REF!</v>
      </c>
    </row>
    <row r="13" spans="2:10" x14ac:dyDescent="0.2">
      <c r="B13" s="50" t="s">
        <v>87</v>
      </c>
      <c r="C13" s="38" t="e">
        <f>VLOOKUP(B13,#REF!,2,0)</f>
        <v>#REF!</v>
      </c>
      <c r="D13" s="53">
        <v>24</v>
      </c>
      <c r="E13" s="39" t="e">
        <f t="shared" si="2"/>
        <v>#REF!</v>
      </c>
      <c r="F13" s="40" t="s">
        <v>6</v>
      </c>
      <c r="G13" s="41" t="e">
        <f t="shared" si="0"/>
        <v>#REF!</v>
      </c>
      <c r="H13" s="53">
        <v>3650</v>
      </c>
      <c r="J13" s="41" t="e">
        <f t="shared" si="1"/>
        <v>#REF!</v>
      </c>
    </row>
    <row r="14" spans="2:10" x14ac:dyDescent="0.2">
      <c r="B14" s="51" t="s">
        <v>79</v>
      </c>
      <c r="C14" s="37" t="e">
        <f>VLOOKUP(B14,#REF!,2,0)</f>
        <v>#REF!</v>
      </c>
      <c r="D14" s="54">
        <v>0</v>
      </c>
      <c r="E14" s="24" t="e">
        <f t="shared" si="2"/>
        <v>#REF!</v>
      </c>
      <c r="F14" s="22" t="s">
        <v>6</v>
      </c>
      <c r="G14" s="25" t="e">
        <f t="shared" si="0"/>
        <v>#REF!</v>
      </c>
      <c r="H14" s="54">
        <v>90</v>
      </c>
      <c r="J14" s="25" t="e">
        <f t="shared" si="1"/>
        <v>#REF!</v>
      </c>
    </row>
    <row r="15" spans="2:10" x14ac:dyDescent="0.2">
      <c r="B15" s="50" t="s">
        <v>59</v>
      </c>
      <c r="C15" s="38" t="e">
        <f>VLOOKUP(B15,#REF!,2,0)</f>
        <v>#REF!</v>
      </c>
      <c r="D15" s="53">
        <v>0</v>
      </c>
      <c r="E15" s="39" t="e">
        <f t="shared" si="2"/>
        <v>#REF!</v>
      </c>
      <c r="F15" s="40" t="s">
        <v>6</v>
      </c>
      <c r="G15" s="41" t="e">
        <f t="shared" si="0"/>
        <v>#REF!</v>
      </c>
      <c r="H15" s="53">
        <v>4030</v>
      </c>
      <c r="J15" s="41" t="e">
        <f t="shared" si="1"/>
        <v>#REF!</v>
      </c>
    </row>
    <row r="16" spans="2:10" x14ac:dyDescent="0.2">
      <c r="B16" s="51" t="s">
        <v>56</v>
      </c>
      <c r="C16" s="37" t="e">
        <f>VLOOKUP(B16,#REF!,2,0)</f>
        <v>#REF!</v>
      </c>
      <c r="D16" s="54">
        <v>1680</v>
      </c>
      <c r="E16" s="24" t="e">
        <f t="shared" si="2"/>
        <v>#REF!</v>
      </c>
      <c r="F16" s="22" t="s">
        <v>6</v>
      </c>
      <c r="G16" s="25" t="e">
        <f t="shared" si="0"/>
        <v>#REF!</v>
      </c>
      <c r="H16" s="54">
        <v>170</v>
      </c>
      <c r="J16" s="25" t="e">
        <f t="shared" si="1"/>
        <v>#REF!</v>
      </c>
    </row>
    <row r="17" spans="2:10" x14ac:dyDescent="0.2">
      <c r="B17" s="50" t="s">
        <v>52</v>
      </c>
      <c r="C17" s="38" t="e">
        <f>VLOOKUP(B17,#REF!,2,0)</f>
        <v>#REF!</v>
      </c>
      <c r="D17" s="53">
        <v>870</v>
      </c>
      <c r="E17" s="39" t="e">
        <f t="shared" si="2"/>
        <v>#REF!</v>
      </c>
      <c r="F17" s="40" t="s">
        <v>6</v>
      </c>
      <c r="G17" s="41" t="e">
        <f t="shared" si="0"/>
        <v>#REF!</v>
      </c>
      <c r="H17" s="53">
        <v>170</v>
      </c>
      <c r="J17" s="41" t="e">
        <f t="shared" si="1"/>
        <v>#REF!</v>
      </c>
    </row>
    <row r="18" spans="2:10" x14ac:dyDescent="0.2">
      <c r="B18" s="52" t="s">
        <v>88</v>
      </c>
      <c r="C18" s="37" t="e">
        <f>VLOOKUP(B18,#REF!,2,0)</f>
        <v>#REF!</v>
      </c>
      <c r="D18" s="55">
        <v>0</v>
      </c>
      <c r="E18" s="28" t="e">
        <f t="shared" si="2"/>
        <v>#REF!</v>
      </c>
      <c r="F18" s="26" t="s">
        <v>6</v>
      </c>
      <c r="G18" s="29" t="e">
        <f t="shared" si="0"/>
        <v>#REF!</v>
      </c>
      <c r="H18" s="54">
        <v>290</v>
      </c>
      <c r="J18" s="29" t="e">
        <f t="shared" si="1"/>
        <v>#REF!</v>
      </c>
    </row>
    <row r="19" spans="2:10" x14ac:dyDescent="0.2">
      <c r="B19" s="50" t="s">
        <v>60</v>
      </c>
      <c r="C19" s="38" t="e">
        <f>VLOOKUP(B19,#REF!,2,0)</f>
        <v>#REF!</v>
      </c>
      <c r="D19" s="53">
        <v>18</v>
      </c>
      <c r="E19" s="39" t="e">
        <f t="shared" si="2"/>
        <v>#REF!</v>
      </c>
      <c r="F19" s="40" t="s">
        <v>6</v>
      </c>
      <c r="G19" s="41" t="e">
        <f t="shared" si="0"/>
        <v>#REF!</v>
      </c>
      <c r="H19" s="53">
        <v>440</v>
      </c>
      <c r="J19" s="41" t="e">
        <f t="shared" si="1"/>
        <v>#REF!</v>
      </c>
    </row>
    <row r="20" spans="2:10" x14ac:dyDescent="0.2">
      <c r="B20" s="51" t="s">
        <v>96</v>
      </c>
      <c r="C20" s="37" t="e">
        <f>VLOOKUP(B20,#REF!,2,0)</f>
        <v>#REF!</v>
      </c>
      <c r="D20" s="54">
        <v>3</v>
      </c>
      <c r="E20" s="24" t="e">
        <f t="shared" si="2"/>
        <v>#REF!</v>
      </c>
      <c r="F20" s="22" t="s">
        <v>6</v>
      </c>
      <c r="G20" s="25" t="e">
        <f t="shared" si="0"/>
        <v>#REF!</v>
      </c>
      <c r="H20" s="54">
        <v>922</v>
      </c>
      <c r="J20" s="25" t="e">
        <f t="shared" si="1"/>
        <v>#REF!</v>
      </c>
    </row>
    <row r="21" spans="2:10" x14ac:dyDescent="0.2">
      <c r="B21" s="50" t="s">
        <v>85</v>
      </c>
      <c r="C21" s="38" t="e">
        <f>VLOOKUP(B21,#REF!,2,0)</f>
        <v>#REF!</v>
      </c>
      <c r="D21" s="53">
        <v>30</v>
      </c>
      <c r="E21" s="39" t="e">
        <f t="shared" si="2"/>
        <v>#REF!</v>
      </c>
      <c r="F21" s="40" t="s">
        <v>43</v>
      </c>
      <c r="G21" s="41" t="e">
        <f t="shared" si="0"/>
        <v>#REF!</v>
      </c>
      <c r="H21" s="53">
        <v>1520</v>
      </c>
      <c r="J21" s="41" t="e">
        <f t="shared" si="1"/>
        <v>#REF!</v>
      </c>
    </row>
    <row r="22" spans="2:10" x14ac:dyDescent="0.2">
      <c r="B22" s="51" t="s">
        <v>95</v>
      </c>
      <c r="C22" s="37" t="e">
        <f>VLOOKUP(B22,#REF!,2,0)</f>
        <v>#REF!</v>
      </c>
      <c r="D22" s="54">
        <v>32.36</v>
      </c>
      <c r="E22" s="24" t="e">
        <f t="shared" si="2"/>
        <v>#REF!</v>
      </c>
      <c r="F22" s="22" t="s">
        <v>6</v>
      </c>
      <c r="G22" s="25" t="e">
        <f t="shared" si="0"/>
        <v>#REF!</v>
      </c>
      <c r="H22" s="54">
        <v>14600</v>
      </c>
      <c r="J22" s="25" t="e">
        <f t="shared" si="1"/>
        <v>#REF!</v>
      </c>
    </row>
    <row r="23" spans="2:10" x14ac:dyDescent="0.2">
      <c r="B23" s="50" t="s">
        <v>91</v>
      </c>
      <c r="C23" s="38" t="e">
        <f>VLOOKUP(B23,#REF!,2,0)</f>
        <v>#REF!</v>
      </c>
      <c r="D23" s="53">
        <v>144.96</v>
      </c>
      <c r="E23" s="39" t="e">
        <f t="shared" si="2"/>
        <v>#REF!</v>
      </c>
      <c r="F23" s="40" t="s">
        <v>6</v>
      </c>
      <c r="G23" s="41" t="e">
        <f t="shared" si="0"/>
        <v>#REF!</v>
      </c>
      <c r="H23" s="53">
        <v>11600</v>
      </c>
      <c r="J23" s="41" t="e">
        <f t="shared" si="1"/>
        <v>#REF!</v>
      </c>
    </row>
    <row r="24" spans="2:10" x14ac:dyDescent="0.2">
      <c r="B24" s="51" t="s">
        <v>61</v>
      </c>
      <c r="C24" s="37" t="e">
        <f>VLOOKUP(B24,#REF!,2,0)</f>
        <v>#REF!</v>
      </c>
      <c r="D24" s="54">
        <v>0</v>
      </c>
      <c r="E24" s="24" t="e">
        <f t="shared" si="2"/>
        <v>#REF!</v>
      </c>
      <c r="F24" s="22" t="s">
        <v>6</v>
      </c>
      <c r="G24" s="25" t="e">
        <f t="shared" si="0"/>
        <v>#REF!</v>
      </c>
      <c r="H24" s="54">
        <v>480</v>
      </c>
      <c r="J24" s="25" t="e">
        <f t="shared" si="1"/>
        <v>#REF!</v>
      </c>
    </row>
    <row r="25" spans="2:10" x14ac:dyDescent="0.2">
      <c r="B25" s="50" t="s">
        <v>7</v>
      </c>
      <c r="C25" s="38" t="e">
        <f>VLOOKUP(B25,#REF!,2,0)</f>
        <v>#REF!</v>
      </c>
      <c r="D25" s="53">
        <v>0</v>
      </c>
      <c r="E25" s="39" t="e">
        <f t="shared" si="2"/>
        <v>#REF!</v>
      </c>
      <c r="F25" s="40" t="s">
        <v>6</v>
      </c>
      <c r="G25" s="41" t="e">
        <f t="shared" si="0"/>
        <v>#REF!</v>
      </c>
      <c r="H25" s="53">
        <v>430</v>
      </c>
      <c r="J25" s="41" t="e">
        <f t="shared" si="1"/>
        <v>#REF!</v>
      </c>
    </row>
    <row r="26" spans="2:10" x14ac:dyDescent="0.2">
      <c r="B26" s="52" t="s">
        <v>8</v>
      </c>
      <c r="C26" s="37" t="e">
        <f>VLOOKUP(B26,#REF!,2,0)</f>
        <v>#REF!</v>
      </c>
      <c r="D26" s="55">
        <v>1043.02</v>
      </c>
      <c r="E26" s="28" t="e">
        <f t="shared" si="2"/>
        <v>#REF!</v>
      </c>
      <c r="F26" s="26" t="s">
        <v>6</v>
      </c>
      <c r="G26" s="29" t="e">
        <f t="shared" si="0"/>
        <v>#REF!</v>
      </c>
      <c r="H26" s="54">
        <v>540</v>
      </c>
      <c r="J26" s="29" t="e">
        <f t="shared" si="1"/>
        <v>#REF!</v>
      </c>
    </row>
    <row r="27" spans="2:10" x14ac:dyDescent="0.2">
      <c r="B27" s="50" t="s">
        <v>62</v>
      </c>
      <c r="C27" s="38" t="e">
        <f>VLOOKUP(B27,#REF!,2,0)</f>
        <v>#REF!</v>
      </c>
      <c r="D27" s="53">
        <v>1306</v>
      </c>
      <c r="E27" s="39" t="e">
        <f t="shared" si="2"/>
        <v>#REF!</v>
      </c>
      <c r="F27" s="40" t="s">
        <v>6</v>
      </c>
      <c r="G27" s="41" t="e">
        <f t="shared" si="0"/>
        <v>#REF!</v>
      </c>
      <c r="H27" s="53">
        <v>600</v>
      </c>
      <c r="J27" s="41" t="e">
        <f t="shared" si="1"/>
        <v>#REF!</v>
      </c>
    </row>
    <row r="28" spans="2:10" x14ac:dyDescent="0.2">
      <c r="B28" s="51" t="s">
        <v>63</v>
      </c>
      <c r="C28" s="37" t="e">
        <f>VLOOKUP(B28,#REF!,2,0)</f>
        <v>#REF!</v>
      </c>
      <c r="D28" s="54">
        <v>25</v>
      </c>
      <c r="E28" s="24" t="e">
        <f t="shared" si="2"/>
        <v>#REF!</v>
      </c>
      <c r="F28" s="22" t="s">
        <v>6</v>
      </c>
      <c r="G28" s="25" t="e">
        <f t="shared" si="0"/>
        <v>#REF!</v>
      </c>
      <c r="H28" s="54">
        <v>650</v>
      </c>
      <c r="J28" s="25" t="e">
        <f t="shared" si="1"/>
        <v>#REF!</v>
      </c>
    </row>
    <row r="29" spans="2:10" x14ac:dyDescent="0.2">
      <c r="B29" s="50" t="s">
        <v>92</v>
      </c>
      <c r="C29" s="38" t="e">
        <f>VLOOKUP(B29,#REF!,2,0)</f>
        <v>#REF!</v>
      </c>
      <c r="D29" s="53">
        <v>770.15</v>
      </c>
      <c r="E29" s="39" t="e">
        <f t="shared" si="2"/>
        <v>#REF!</v>
      </c>
      <c r="F29" s="40" t="s">
        <v>6</v>
      </c>
      <c r="G29" s="41" t="e">
        <f t="shared" si="0"/>
        <v>#REF!</v>
      </c>
      <c r="H29" s="53">
        <v>1150</v>
      </c>
      <c r="J29" s="41" t="e">
        <f t="shared" si="1"/>
        <v>#REF!</v>
      </c>
    </row>
    <row r="30" spans="2:10" x14ac:dyDescent="0.2">
      <c r="B30" s="51" t="s">
        <v>64</v>
      </c>
      <c r="C30" s="37" t="e">
        <f>VLOOKUP(B30,#REF!,2,0)</f>
        <v>#REF!</v>
      </c>
      <c r="D30" s="54">
        <v>57.09</v>
      </c>
      <c r="E30" s="24" t="e">
        <f t="shared" si="2"/>
        <v>#REF!</v>
      </c>
      <c r="F30" s="22" t="s">
        <v>6</v>
      </c>
      <c r="G30" s="25" t="e">
        <f t="shared" si="0"/>
        <v>#REF!</v>
      </c>
      <c r="H30" s="54">
        <v>850</v>
      </c>
      <c r="J30" s="25" t="e">
        <f t="shared" si="1"/>
        <v>#REF!</v>
      </c>
    </row>
    <row r="31" spans="2:10" x14ac:dyDescent="0.2">
      <c r="B31" s="50" t="s">
        <v>65</v>
      </c>
      <c r="C31" s="38" t="e">
        <f>VLOOKUP(B31,#REF!,2,0)</f>
        <v>#REF!</v>
      </c>
      <c r="D31" s="53">
        <v>6</v>
      </c>
      <c r="E31" s="39" t="e">
        <f t="shared" si="2"/>
        <v>#REF!</v>
      </c>
      <c r="F31" s="40" t="s">
        <v>6</v>
      </c>
      <c r="G31" s="41" t="e">
        <f t="shared" si="0"/>
        <v>#REF!</v>
      </c>
      <c r="H31" s="53">
        <v>930</v>
      </c>
      <c r="J31" s="41" t="e">
        <f t="shared" si="1"/>
        <v>#REF!</v>
      </c>
    </row>
    <row r="32" spans="2:10" x14ac:dyDescent="0.2">
      <c r="B32" s="51" t="s">
        <v>66</v>
      </c>
      <c r="C32" s="37" t="e">
        <f>VLOOKUP(B32,#REF!,2,0)</f>
        <v>#REF!</v>
      </c>
      <c r="D32" s="54">
        <v>0</v>
      </c>
      <c r="E32" s="24" t="e">
        <f t="shared" si="2"/>
        <v>#REF!</v>
      </c>
      <c r="F32" s="22" t="s">
        <v>6</v>
      </c>
      <c r="G32" s="25" t="e">
        <f t="shared" si="0"/>
        <v>#REF!</v>
      </c>
      <c r="H32" s="54">
        <v>935</v>
      </c>
      <c r="J32" s="25" t="e">
        <f t="shared" si="1"/>
        <v>#REF!</v>
      </c>
    </row>
    <row r="33" spans="2:10" x14ac:dyDescent="0.2">
      <c r="B33" s="50" t="s">
        <v>93</v>
      </c>
      <c r="C33" s="38" t="e">
        <f>VLOOKUP(B33,#REF!,2,0)</f>
        <v>#REF!</v>
      </c>
      <c r="D33" s="53">
        <v>288.70999999999998</v>
      </c>
      <c r="E33" s="39" t="e">
        <f t="shared" si="2"/>
        <v>#REF!</v>
      </c>
      <c r="F33" s="40" t="s">
        <v>6</v>
      </c>
      <c r="G33" s="41" t="e">
        <f t="shared" si="0"/>
        <v>#REF!</v>
      </c>
      <c r="H33" s="53">
        <v>2330</v>
      </c>
      <c r="J33" s="41" t="e">
        <f t="shared" si="1"/>
        <v>#REF!</v>
      </c>
    </row>
    <row r="34" spans="2:10" x14ac:dyDescent="0.2">
      <c r="B34" s="52" t="s">
        <v>13</v>
      </c>
      <c r="C34" s="37" t="e">
        <f>VLOOKUP(B34,#REF!,2,0)</f>
        <v>#REF!</v>
      </c>
      <c r="D34" s="55">
        <v>0</v>
      </c>
      <c r="E34" s="28" t="e">
        <f t="shared" si="2"/>
        <v>#REF!</v>
      </c>
      <c r="F34" s="26" t="s">
        <v>6</v>
      </c>
      <c r="G34" s="29" t="e">
        <f t="shared" si="0"/>
        <v>#REF!</v>
      </c>
      <c r="H34" s="54">
        <v>1765</v>
      </c>
      <c r="J34" s="29" t="e">
        <f t="shared" si="1"/>
        <v>#REF!</v>
      </c>
    </row>
    <row r="35" spans="2:10" x14ac:dyDescent="0.2">
      <c r="B35" s="50" t="s">
        <v>67</v>
      </c>
      <c r="C35" s="38" t="e">
        <f>VLOOKUP(B35,#REF!,2,0)</f>
        <v>#REF!</v>
      </c>
      <c r="D35" s="53">
        <v>3</v>
      </c>
      <c r="E35" s="39" t="e">
        <f t="shared" si="2"/>
        <v>#REF!</v>
      </c>
      <c r="F35" s="40" t="s">
        <v>6</v>
      </c>
      <c r="G35" s="41" t="e">
        <f t="shared" si="0"/>
        <v>#REF!</v>
      </c>
      <c r="H35" s="53">
        <v>2000</v>
      </c>
      <c r="J35" s="41" t="e">
        <f t="shared" si="1"/>
        <v>#REF!</v>
      </c>
    </row>
    <row r="36" spans="2:10" x14ac:dyDescent="0.2">
      <c r="B36" s="51" t="s">
        <v>68</v>
      </c>
      <c r="C36" s="37" t="e">
        <f>VLOOKUP(B36,#REF!,2,0)</f>
        <v>#REF!</v>
      </c>
      <c r="D36" s="54">
        <v>0</v>
      </c>
      <c r="E36" s="24" t="e">
        <f t="shared" si="2"/>
        <v>#REF!</v>
      </c>
      <c r="F36" s="22" t="s">
        <v>6</v>
      </c>
      <c r="G36" s="25" t="e">
        <f t="shared" si="0"/>
        <v>#REF!</v>
      </c>
      <c r="H36" s="54">
        <v>1330</v>
      </c>
      <c r="J36" s="25" t="e">
        <f t="shared" si="1"/>
        <v>#REF!</v>
      </c>
    </row>
    <row r="37" spans="2:10" x14ac:dyDescent="0.2">
      <c r="B37" s="50" t="s">
        <v>69</v>
      </c>
      <c r="C37" s="38" t="e">
        <f>VLOOKUP(B37,#REF!,2,0)</f>
        <v>#REF!</v>
      </c>
      <c r="D37" s="53">
        <v>0.2</v>
      </c>
      <c r="E37" s="39" t="e">
        <f t="shared" si="2"/>
        <v>#REF!</v>
      </c>
      <c r="F37" s="40" t="s">
        <v>6</v>
      </c>
      <c r="G37" s="41" t="e">
        <f t="shared" si="0"/>
        <v>#REF!</v>
      </c>
      <c r="H37" s="53">
        <v>1650</v>
      </c>
      <c r="J37" s="41" t="e">
        <f t="shared" si="1"/>
        <v>#REF!</v>
      </c>
    </row>
    <row r="38" spans="2:10" x14ac:dyDescent="0.2">
      <c r="B38" s="51" t="s">
        <v>86</v>
      </c>
      <c r="C38" s="37" t="e">
        <f>VLOOKUP(B38,#REF!,2,0)</f>
        <v>#REF!</v>
      </c>
      <c r="D38" s="54">
        <v>410.77</v>
      </c>
      <c r="E38" s="24" t="e">
        <f t="shared" si="2"/>
        <v>#REF!</v>
      </c>
      <c r="F38" s="22" t="s">
        <v>6</v>
      </c>
      <c r="G38" s="25" t="e">
        <f t="shared" si="0"/>
        <v>#REF!</v>
      </c>
      <c r="H38" s="54">
        <v>1950</v>
      </c>
      <c r="J38" s="25" t="e">
        <f t="shared" si="1"/>
        <v>#REF!</v>
      </c>
    </row>
    <row r="39" spans="2:10" x14ac:dyDescent="0.2">
      <c r="B39" s="50" t="s">
        <v>70</v>
      </c>
      <c r="C39" s="38" t="e">
        <f>VLOOKUP(B39,#REF!,2,0)</f>
        <v>#REF!</v>
      </c>
      <c r="D39" s="53">
        <v>0.33</v>
      </c>
      <c r="E39" s="39" t="e">
        <f t="shared" si="2"/>
        <v>#REF!</v>
      </c>
      <c r="F39" s="40" t="s">
        <v>6</v>
      </c>
      <c r="G39" s="41" t="e">
        <f t="shared" si="0"/>
        <v>#REF!</v>
      </c>
      <c r="H39" s="53">
        <v>2500</v>
      </c>
      <c r="J39" s="41" t="e">
        <f t="shared" si="1"/>
        <v>#REF!</v>
      </c>
    </row>
    <row r="40" spans="2:10" x14ac:dyDescent="0.2">
      <c r="B40" s="51" t="s">
        <v>18</v>
      </c>
      <c r="C40" s="37" t="e">
        <f>VLOOKUP(B40,#REF!,2,0)</f>
        <v>#REF!</v>
      </c>
      <c r="D40" s="54">
        <v>257.5</v>
      </c>
      <c r="E40" s="24" t="e">
        <f t="shared" si="2"/>
        <v>#REF!</v>
      </c>
      <c r="F40" s="22" t="s">
        <v>6</v>
      </c>
      <c r="G40" s="25" t="e">
        <f t="shared" si="0"/>
        <v>#REF!</v>
      </c>
      <c r="H40" s="54">
        <v>2350</v>
      </c>
      <c r="J40" s="25" t="e">
        <f t="shared" si="1"/>
        <v>#REF!</v>
      </c>
    </row>
    <row r="41" spans="2:10" x14ac:dyDescent="0.2">
      <c r="B41" s="50" t="s">
        <v>71</v>
      </c>
      <c r="C41" s="38" t="e">
        <f>VLOOKUP(B41,#REF!,2,0)</f>
        <v>#REF!</v>
      </c>
      <c r="D41" s="53">
        <v>23.3</v>
      </c>
      <c r="E41" s="39" t="e">
        <f t="shared" si="2"/>
        <v>#REF!</v>
      </c>
      <c r="F41" s="40" t="s">
        <v>6</v>
      </c>
      <c r="G41" s="41" t="e">
        <f t="shared" si="0"/>
        <v>#REF!</v>
      </c>
      <c r="H41" s="53">
        <v>2900</v>
      </c>
      <c r="J41" s="41" t="e">
        <f t="shared" si="1"/>
        <v>#REF!</v>
      </c>
    </row>
    <row r="42" spans="2:10" x14ac:dyDescent="0.2">
      <c r="B42" s="51" t="s">
        <v>72</v>
      </c>
      <c r="C42" s="37" t="e">
        <f>VLOOKUP(B42,#REF!,2,0)</f>
        <v>#REF!</v>
      </c>
      <c r="D42" s="54">
        <v>38.94</v>
      </c>
      <c r="E42" s="24" t="e">
        <f>D42*C42</f>
        <v>#REF!</v>
      </c>
      <c r="F42" s="22" t="s">
        <v>6</v>
      </c>
      <c r="G42" s="25" t="e">
        <f t="shared" si="0"/>
        <v>#REF!</v>
      </c>
      <c r="H42" s="54">
        <v>3950</v>
      </c>
      <c r="J42" s="25" t="e">
        <f t="shared" si="1"/>
        <v>#REF!</v>
      </c>
    </row>
    <row r="43" spans="2:10" x14ac:dyDescent="0.2">
      <c r="B43" s="50" t="s">
        <v>21</v>
      </c>
      <c r="C43" s="38" t="e">
        <f>VLOOKUP(B43,#REF!,2,0)</f>
        <v>#REF!</v>
      </c>
      <c r="D43" s="53">
        <v>0</v>
      </c>
      <c r="E43" s="39" t="e">
        <f t="shared" si="2"/>
        <v>#REF!</v>
      </c>
      <c r="F43" s="40" t="s">
        <v>6</v>
      </c>
      <c r="G43" s="41" t="e">
        <f t="shared" si="0"/>
        <v>#REF!</v>
      </c>
      <c r="H43" s="53">
        <v>4325</v>
      </c>
      <c r="J43" s="41" t="e">
        <f t="shared" si="1"/>
        <v>#REF!</v>
      </c>
    </row>
    <row r="44" spans="2:10" x14ac:dyDescent="0.2">
      <c r="B44" s="51" t="s">
        <v>77</v>
      </c>
      <c r="C44" s="37" t="e">
        <f>VLOOKUP(B44,#REF!,2,0)</f>
        <v>#REF!</v>
      </c>
      <c r="D44" s="54">
        <v>80</v>
      </c>
      <c r="E44" s="24" t="e">
        <f t="shared" si="2"/>
        <v>#REF!</v>
      </c>
      <c r="F44" s="22" t="s">
        <v>6</v>
      </c>
      <c r="G44" s="25" t="e">
        <f t="shared" si="0"/>
        <v>#REF!</v>
      </c>
      <c r="H44" s="54">
        <v>4600</v>
      </c>
      <c r="J44" s="25" t="e">
        <f t="shared" si="1"/>
        <v>#REF!</v>
      </c>
    </row>
    <row r="45" spans="2:10" x14ac:dyDescent="0.2">
      <c r="B45" s="50" t="s">
        <v>78</v>
      </c>
      <c r="C45" s="38" t="e">
        <f>VLOOKUP(B45,#REF!,2,0)</f>
        <v>#REF!</v>
      </c>
      <c r="D45" s="53">
        <v>3023</v>
      </c>
      <c r="E45" s="39" t="e">
        <f t="shared" si="2"/>
        <v>#REF!</v>
      </c>
      <c r="F45" s="40" t="s">
        <v>6</v>
      </c>
      <c r="G45" s="41" t="e">
        <f t="shared" si="0"/>
        <v>#REF!</v>
      </c>
      <c r="H45" s="53">
        <v>320</v>
      </c>
      <c r="J45" s="41" t="e">
        <f t="shared" si="1"/>
        <v>#REF!</v>
      </c>
    </row>
    <row r="46" spans="2:10" x14ac:dyDescent="0.2">
      <c r="B46" s="51" t="s">
        <v>73</v>
      </c>
      <c r="C46" s="37" t="e">
        <f>VLOOKUP(B46,#REF!,2,0)</f>
        <v>#REF!</v>
      </c>
      <c r="D46" s="54">
        <v>72.5</v>
      </c>
      <c r="E46" s="57" t="e">
        <f t="shared" si="2"/>
        <v>#REF!</v>
      </c>
      <c r="F46" s="58" t="s">
        <v>6</v>
      </c>
      <c r="G46" s="59" t="e">
        <f t="shared" si="0"/>
        <v>#REF!</v>
      </c>
      <c r="H46" s="54">
        <v>5500</v>
      </c>
      <c r="J46" s="59" t="e">
        <f t="shared" si="1"/>
        <v>#REF!</v>
      </c>
    </row>
    <row r="47" spans="2:10" x14ac:dyDescent="0.2">
      <c r="B47" s="50" t="s">
        <v>23</v>
      </c>
      <c r="C47" s="38" t="e">
        <f>VLOOKUP(B47,#REF!,2,0)</f>
        <v>#REF!</v>
      </c>
      <c r="D47" s="53">
        <v>2900.23</v>
      </c>
      <c r="E47" s="39" t="e">
        <f t="shared" si="2"/>
        <v>#REF!</v>
      </c>
      <c r="F47" s="40" t="s">
        <v>6</v>
      </c>
      <c r="G47" s="41" t="e">
        <f t="shared" si="0"/>
        <v>#REF!</v>
      </c>
      <c r="H47" s="53">
        <v>360</v>
      </c>
      <c r="J47" s="41" t="e">
        <f t="shared" si="1"/>
        <v>#REF!</v>
      </c>
    </row>
    <row r="48" spans="2:10" x14ac:dyDescent="0.2">
      <c r="B48" s="51" t="s">
        <v>33</v>
      </c>
      <c r="C48" s="37" t="e">
        <f>VLOOKUP(B48,#REF!,2,0)</f>
        <v>#REF!</v>
      </c>
      <c r="D48" s="54">
        <v>90.8</v>
      </c>
      <c r="E48" s="57" t="e">
        <f t="shared" si="2"/>
        <v>#REF!</v>
      </c>
      <c r="F48" s="58" t="s">
        <v>6</v>
      </c>
      <c r="G48" s="59" t="e">
        <f t="shared" si="0"/>
        <v>#REF!</v>
      </c>
      <c r="H48" s="54">
        <v>550</v>
      </c>
      <c r="J48" s="59" t="e">
        <f t="shared" si="1"/>
        <v>#REF!</v>
      </c>
    </row>
    <row r="49" spans="2:10" x14ac:dyDescent="0.2">
      <c r="B49" s="50" t="s">
        <v>74</v>
      </c>
      <c r="C49" s="38" t="e">
        <f>VLOOKUP(B49,#REF!,2,0)</f>
        <v>#REF!</v>
      </c>
      <c r="D49" s="53">
        <v>22.4</v>
      </c>
      <c r="E49" s="39" t="e">
        <f t="shared" si="2"/>
        <v>#REF!</v>
      </c>
      <c r="F49" s="40" t="s">
        <v>6</v>
      </c>
      <c r="G49" s="41" t="e">
        <f t="shared" si="0"/>
        <v>#REF!</v>
      </c>
      <c r="H49" s="53">
        <v>842</v>
      </c>
      <c r="J49" s="41" t="e">
        <f t="shared" si="1"/>
        <v>#REF!</v>
      </c>
    </row>
    <row r="50" spans="2:10" x14ac:dyDescent="0.2">
      <c r="B50" s="51" t="s">
        <v>75</v>
      </c>
      <c r="C50" s="37" t="e">
        <f>VLOOKUP(B50,#REF!,2,0)</f>
        <v>#REF!</v>
      </c>
      <c r="D50" s="54">
        <v>40.700000000000003</v>
      </c>
      <c r="E50" s="57" t="e">
        <f t="shared" si="2"/>
        <v>#REF!</v>
      </c>
      <c r="F50" s="58" t="s">
        <v>6</v>
      </c>
      <c r="G50" s="59" t="e">
        <f t="shared" si="0"/>
        <v>#REF!</v>
      </c>
      <c r="H50" s="54">
        <v>1112</v>
      </c>
      <c r="J50" s="59" t="e">
        <f t="shared" si="1"/>
        <v>#REF!</v>
      </c>
    </row>
    <row r="51" spans="2:10" x14ac:dyDescent="0.2">
      <c r="B51" s="50" t="s">
        <v>46</v>
      </c>
      <c r="C51" s="38" t="e">
        <f>VLOOKUP(B51,#REF!,2,0)</f>
        <v>#REF!</v>
      </c>
      <c r="D51" s="53">
        <v>0</v>
      </c>
      <c r="E51" s="39" t="e">
        <f t="shared" si="2"/>
        <v>#REF!</v>
      </c>
      <c r="F51" s="40" t="s">
        <v>6</v>
      </c>
      <c r="G51" s="41" t="e">
        <f t="shared" si="0"/>
        <v>#REF!</v>
      </c>
      <c r="H51" s="53">
        <v>165</v>
      </c>
      <c r="J51" s="41" t="e">
        <f t="shared" si="1"/>
        <v>#REF!</v>
      </c>
    </row>
    <row r="52" spans="2:10" x14ac:dyDescent="0.2">
      <c r="B52" s="51" t="s">
        <v>47</v>
      </c>
      <c r="C52" s="37" t="e">
        <f>VLOOKUP(B52,#REF!,2,0)</f>
        <v>#REF!</v>
      </c>
      <c r="D52" s="54">
        <v>3.8</v>
      </c>
      <c r="E52" s="57" t="e">
        <f t="shared" si="2"/>
        <v>#REF!</v>
      </c>
      <c r="F52" s="58" t="s">
        <v>6</v>
      </c>
      <c r="G52" s="59" t="e">
        <f t="shared" si="0"/>
        <v>#REF!</v>
      </c>
      <c r="H52" s="54">
        <v>481</v>
      </c>
      <c r="J52" s="59" t="e">
        <f t="shared" si="1"/>
        <v>#REF!</v>
      </c>
    </row>
    <row r="53" spans="2:10" x14ac:dyDescent="0.2">
      <c r="B53" s="50" t="s">
        <v>76</v>
      </c>
      <c r="C53" s="38" t="e">
        <f>VLOOKUP(B53,#REF!,2,0)</f>
        <v>#REF!</v>
      </c>
      <c r="D53" s="53">
        <v>45.7</v>
      </c>
      <c r="E53" s="39" t="e">
        <f t="shared" si="2"/>
        <v>#REF!</v>
      </c>
      <c r="F53" s="40" t="s">
        <v>6</v>
      </c>
      <c r="G53" s="41" t="e">
        <f t="shared" si="0"/>
        <v>#REF!</v>
      </c>
      <c r="H53" s="53">
        <v>964</v>
      </c>
      <c r="J53" s="41" t="e">
        <f t="shared" si="1"/>
        <v>#REF!</v>
      </c>
    </row>
    <row r="54" spans="2:10" x14ac:dyDescent="0.2">
      <c r="B54" s="51" t="s">
        <v>80</v>
      </c>
      <c r="C54" s="37" t="e">
        <f>VLOOKUP(B54,#REF!,2,0)</f>
        <v>#REF!</v>
      </c>
      <c r="D54" s="54">
        <v>6</v>
      </c>
      <c r="E54" s="57"/>
      <c r="F54" s="58" t="s">
        <v>6</v>
      </c>
      <c r="G54" s="59"/>
      <c r="H54" s="54">
        <v>5000</v>
      </c>
      <c r="J54" s="59">
        <f t="shared" si="1"/>
        <v>0</v>
      </c>
    </row>
    <row r="55" spans="2:10" x14ac:dyDescent="0.2">
      <c r="B55" s="50" t="s">
        <v>90</v>
      </c>
      <c r="C55" s="38" t="e">
        <f>VLOOKUP(B55,#REF!,2,0)</f>
        <v>#REF!</v>
      </c>
      <c r="D55" s="53">
        <v>192</v>
      </c>
      <c r="E55" s="39" t="e">
        <f t="shared" si="2"/>
        <v>#REF!</v>
      </c>
      <c r="F55" s="40" t="s">
        <v>6</v>
      </c>
      <c r="G55" s="41" t="e">
        <f t="shared" si="0"/>
        <v>#REF!</v>
      </c>
      <c r="H55" s="53">
        <v>5000</v>
      </c>
      <c r="J55" s="41" t="e">
        <f t="shared" si="1"/>
        <v>#REF!</v>
      </c>
    </row>
    <row r="56" spans="2:10" x14ac:dyDescent="0.2">
      <c r="B56" s="51" t="s">
        <v>89</v>
      </c>
      <c r="C56" s="37" t="e">
        <f>VLOOKUP(B56,#REF!,2,0)</f>
        <v>#REF!</v>
      </c>
      <c r="D56" s="54">
        <v>8</v>
      </c>
      <c r="E56" s="57" t="e">
        <f t="shared" si="2"/>
        <v>#REF!</v>
      </c>
      <c r="F56" s="58" t="s">
        <v>6</v>
      </c>
      <c r="G56" s="59"/>
      <c r="H56" s="54">
        <v>1160</v>
      </c>
      <c r="J56" s="59"/>
    </row>
  </sheetData>
  <autoFilter ref="B3:H54"/>
  <pageMargins left="0.25" right="0.25" top="0.75" bottom="0.75" header="0.3" footer="0.3"/>
  <pageSetup paperSize="9" scale="6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56"/>
  <sheetViews>
    <sheetView showGridLines="0" view="pageBreakPreview" zoomScale="85" zoomScaleNormal="100" zoomScaleSheetLayoutView="85" workbookViewId="0">
      <pane xSplit="2" ySplit="3" topLeftCell="C16" activePane="bottomRight" state="frozen"/>
      <selection activeCell="A41" sqref="A41:XFD41"/>
      <selection pane="topRight" activeCell="A41" sqref="A41:XFD41"/>
      <selection pane="bottomLeft" activeCell="A41" sqref="A41:XFD41"/>
      <selection pane="bottomRight" activeCell="A41" sqref="A41:XFD41"/>
    </sheetView>
  </sheetViews>
  <sheetFormatPr defaultRowHeight="12.75" x14ac:dyDescent="0.2"/>
  <cols>
    <col min="1" max="1" width="2.85546875" style="21" customWidth="1"/>
    <col min="2" max="2" width="42.5703125" style="21" customWidth="1"/>
    <col min="3" max="3" width="8.5703125" style="21" customWidth="1"/>
    <col min="4" max="5" width="11.42578125" style="21" customWidth="1"/>
    <col min="6" max="6" width="6.85546875" style="21" customWidth="1"/>
    <col min="7" max="8" width="11.42578125" style="21" customWidth="1"/>
    <col min="9" max="9" width="3.140625" style="21" customWidth="1"/>
    <col min="10" max="10" width="13.85546875" style="21" customWidth="1"/>
    <col min="11" max="16384" width="9.140625" style="21"/>
  </cols>
  <sheetData>
    <row r="2" spans="2:10" x14ac:dyDescent="0.2">
      <c r="B2" s="49" t="str">
        <f ca="1">CONCATENATE("Остатки на ",TEXT(TODAY(),"ДД.ММ.ГГГГ"))</f>
        <v>Остатки на 30.08.2022</v>
      </c>
    </row>
    <row r="3" spans="2:10" ht="45.75" customHeight="1" x14ac:dyDescent="0.2">
      <c r="B3" s="45" t="s">
        <v>0</v>
      </c>
      <c r="C3" s="46" t="s">
        <v>25</v>
      </c>
      <c r="D3" s="46" t="s">
        <v>26</v>
      </c>
      <c r="E3" s="46" t="s">
        <v>53</v>
      </c>
      <c r="F3" s="46" t="s">
        <v>4</v>
      </c>
      <c r="G3" s="46" t="s">
        <v>35</v>
      </c>
      <c r="H3" s="46" t="s">
        <v>34</v>
      </c>
      <c r="J3" s="46" t="s">
        <v>94</v>
      </c>
    </row>
    <row r="4" spans="2:10" x14ac:dyDescent="0.2">
      <c r="B4" s="47"/>
      <c r="C4" s="47"/>
      <c r="D4" s="56">
        <f>SUM(D5:D64)</f>
        <v>14724.019999999999</v>
      </c>
      <c r="E4" s="56" t="e">
        <f>SUM(E5:E61)</f>
        <v>#REF!</v>
      </c>
      <c r="F4" s="47"/>
      <c r="G4" s="47"/>
      <c r="H4" s="47"/>
      <c r="J4" s="47"/>
    </row>
    <row r="5" spans="2:10" x14ac:dyDescent="0.2">
      <c r="B5" s="50" t="s">
        <v>36</v>
      </c>
      <c r="C5" s="38" t="e">
        <f>VLOOKUP(B5,#REF!,2,0)</f>
        <v>#REF!</v>
      </c>
      <c r="D5" s="53">
        <v>9</v>
      </c>
      <c r="E5" s="39"/>
      <c r="F5" s="40" t="s">
        <v>43</v>
      </c>
      <c r="G5" s="41">
        <v>50000</v>
      </c>
      <c r="H5" s="53">
        <v>0</v>
      </c>
      <c r="J5" s="41"/>
    </row>
    <row r="6" spans="2:10" x14ac:dyDescent="0.2">
      <c r="B6" s="51" t="s">
        <v>37</v>
      </c>
      <c r="C6" s="37" t="e">
        <f>VLOOKUP(B6,#REF!,2,0)</f>
        <v>#REF!</v>
      </c>
      <c r="D6" s="54">
        <v>2</v>
      </c>
      <c r="E6" s="24"/>
      <c r="F6" s="22" t="s">
        <v>43</v>
      </c>
      <c r="G6" s="25">
        <v>50000</v>
      </c>
      <c r="H6" s="54">
        <v>0</v>
      </c>
      <c r="J6" s="25"/>
    </row>
    <row r="7" spans="2:10" x14ac:dyDescent="0.2">
      <c r="B7" s="50" t="s">
        <v>38</v>
      </c>
      <c r="C7" s="38" t="e">
        <f>VLOOKUP(B7,#REF!,2,0)</f>
        <v>#REF!</v>
      </c>
      <c r="D7" s="53">
        <v>11</v>
      </c>
      <c r="E7" s="39"/>
      <c r="F7" s="40" t="s">
        <v>43</v>
      </c>
      <c r="G7" s="41"/>
      <c r="H7" s="53">
        <v>30000</v>
      </c>
      <c r="J7" s="41"/>
    </row>
    <row r="8" spans="2:10" x14ac:dyDescent="0.2">
      <c r="B8" s="51" t="s">
        <v>81</v>
      </c>
      <c r="C8" s="37" t="e">
        <f>VLOOKUP(B8,#REF!,2,0)</f>
        <v>#REF!</v>
      </c>
      <c r="D8" s="54">
        <v>4.37</v>
      </c>
      <c r="E8" s="24" t="e">
        <f>D8*C8</f>
        <v>#REF!</v>
      </c>
      <c r="F8" s="22" t="s">
        <v>6</v>
      </c>
      <c r="G8" s="25" t="e">
        <f t="shared" ref="G8:G55" si="0">ROUND(1000/C8*H8,-3)</f>
        <v>#REF!</v>
      </c>
      <c r="H8" s="54">
        <v>1490</v>
      </c>
      <c r="J8" s="25" t="e">
        <f t="shared" ref="J8:J55" si="1">ROUND(G8/1.15,-3)</f>
        <v>#REF!</v>
      </c>
    </row>
    <row r="9" spans="2:10" x14ac:dyDescent="0.2">
      <c r="B9" s="50" t="s">
        <v>82</v>
      </c>
      <c r="C9" s="38" t="e">
        <f>VLOOKUP(B9,#REF!,2,0)</f>
        <v>#REF!</v>
      </c>
      <c r="D9" s="53">
        <v>57.4</v>
      </c>
      <c r="E9" s="39" t="e">
        <f t="shared" ref="E9:E56" si="2">D9*C9</f>
        <v>#REF!</v>
      </c>
      <c r="F9" s="40" t="s">
        <v>6</v>
      </c>
      <c r="G9" s="41" t="e">
        <f t="shared" si="0"/>
        <v>#REF!</v>
      </c>
      <c r="H9" s="53">
        <v>1700</v>
      </c>
      <c r="J9" s="41" t="e">
        <f t="shared" si="1"/>
        <v>#REF!</v>
      </c>
    </row>
    <row r="10" spans="2:10" x14ac:dyDescent="0.2">
      <c r="B10" s="52" t="s">
        <v>83</v>
      </c>
      <c r="C10" s="37" t="e">
        <f>VLOOKUP(B10,#REF!,2,0)</f>
        <v>#REF!</v>
      </c>
      <c r="D10" s="55">
        <v>10.23</v>
      </c>
      <c r="E10" s="28" t="e">
        <f t="shared" si="2"/>
        <v>#REF!</v>
      </c>
      <c r="F10" s="26" t="s">
        <v>6</v>
      </c>
      <c r="G10" s="29" t="e">
        <f t="shared" si="0"/>
        <v>#REF!</v>
      </c>
      <c r="H10" s="54">
        <v>1330</v>
      </c>
      <c r="J10" s="29" t="e">
        <f t="shared" si="1"/>
        <v>#REF!</v>
      </c>
    </row>
    <row r="11" spans="2:10" x14ac:dyDescent="0.2">
      <c r="B11" s="50" t="s">
        <v>57</v>
      </c>
      <c r="C11" s="38" t="e">
        <f>VLOOKUP(B11,#REF!,2,0)</f>
        <v>#REF!</v>
      </c>
      <c r="D11" s="53">
        <v>21.4</v>
      </c>
      <c r="E11" s="39" t="e">
        <f t="shared" si="2"/>
        <v>#REF!</v>
      </c>
      <c r="F11" s="40" t="s">
        <v>6</v>
      </c>
      <c r="G11" s="41" t="e">
        <f t="shared" si="0"/>
        <v>#REF!</v>
      </c>
      <c r="H11" s="53">
        <v>2450</v>
      </c>
      <c r="J11" s="41" t="e">
        <f t="shared" si="1"/>
        <v>#REF!</v>
      </c>
    </row>
    <row r="12" spans="2:10" x14ac:dyDescent="0.2">
      <c r="B12" s="51" t="s">
        <v>58</v>
      </c>
      <c r="C12" s="37" t="e">
        <f>VLOOKUP(B12,#REF!,2,0)</f>
        <v>#REF!</v>
      </c>
      <c r="D12" s="54">
        <v>48</v>
      </c>
      <c r="E12" s="24" t="e">
        <f t="shared" si="2"/>
        <v>#REF!</v>
      </c>
      <c r="F12" s="22" t="s">
        <v>6</v>
      </c>
      <c r="G12" s="25" t="e">
        <f t="shared" si="0"/>
        <v>#REF!</v>
      </c>
      <c r="H12" s="54">
        <v>3050</v>
      </c>
      <c r="J12" s="25" t="e">
        <f t="shared" si="1"/>
        <v>#REF!</v>
      </c>
    </row>
    <row r="13" spans="2:10" x14ac:dyDescent="0.2">
      <c r="B13" s="50" t="s">
        <v>87</v>
      </c>
      <c r="C13" s="38" t="e">
        <f>VLOOKUP(B13,#REF!,2,0)</f>
        <v>#REF!</v>
      </c>
      <c r="D13" s="53">
        <v>24</v>
      </c>
      <c r="E13" s="39" t="e">
        <f t="shared" si="2"/>
        <v>#REF!</v>
      </c>
      <c r="F13" s="40" t="s">
        <v>6</v>
      </c>
      <c r="G13" s="41" t="e">
        <f t="shared" si="0"/>
        <v>#REF!</v>
      </c>
      <c r="H13" s="53">
        <v>3650</v>
      </c>
      <c r="J13" s="41" t="e">
        <f t="shared" si="1"/>
        <v>#REF!</v>
      </c>
    </row>
    <row r="14" spans="2:10" x14ac:dyDescent="0.2">
      <c r="B14" s="51" t="s">
        <v>79</v>
      </c>
      <c r="C14" s="37" t="e">
        <f>VLOOKUP(B14,#REF!,2,0)</f>
        <v>#REF!</v>
      </c>
      <c r="D14" s="54">
        <v>0</v>
      </c>
      <c r="E14" s="24" t="e">
        <f t="shared" si="2"/>
        <v>#REF!</v>
      </c>
      <c r="F14" s="22" t="s">
        <v>6</v>
      </c>
      <c r="G14" s="25" t="e">
        <f t="shared" si="0"/>
        <v>#REF!</v>
      </c>
      <c r="H14" s="54">
        <v>90</v>
      </c>
      <c r="J14" s="25" t="e">
        <f t="shared" si="1"/>
        <v>#REF!</v>
      </c>
    </row>
    <row r="15" spans="2:10" x14ac:dyDescent="0.2">
      <c r="B15" s="50" t="s">
        <v>59</v>
      </c>
      <c r="C15" s="38" t="e">
        <f>VLOOKUP(B15,#REF!,2,0)</f>
        <v>#REF!</v>
      </c>
      <c r="D15" s="53">
        <v>0</v>
      </c>
      <c r="E15" s="39" t="e">
        <f t="shared" si="2"/>
        <v>#REF!</v>
      </c>
      <c r="F15" s="40" t="s">
        <v>6</v>
      </c>
      <c r="G15" s="41" t="e">
        <f t="shared" si="0"/>
        <v>#REF!</v>
      </c>
      <c r="H15" s="53">
        <v>4030</v>
      </c>
      <c r="J15" s="41" t="e">
        <f t="shared" si="1"/>
        <v>#REF!</v>
      </c>
    </row>
    <row r="16" spans="2:10" x14ac:dyDescent="0.2">
      <c r="B16" s="51" t="s">
        <v>56</v>
      </c>
      <c r="C16" s="37" t="e">
        <f>VLOOKUP(B16,#REF!,2,0)</f>
        <v>#REF!</v>
      </c>
      <c r="D16" s="54">
        <v>1680</v>
      </c>
      <c r="E16" s="24" t="e">
        <f t="shared" si="2"/>
        <v>#REF!</v>
      </c>
      <c r="F16" s="22" t="s">
        <v>6</v>
      </c>
      <c r="G16" s="25" t="e">
        <f t="shared" si="0"/>
        <v>#REF!</v>
      </c>
      <c r="H16" s="54">
        <v>170</v>
      </c>
      <c r="J16" s="25" t="e">
        <f t="shared" si="1"/>
        <v>#REF!</v>
      </c>
    </row>
    <row r="17" spans="2:10" x14ac:dyDescent="0.2">
      <c r="B17" s="50" t="s">
        <v>52</v>
      </c>
      <c r="C17" s="38" t="e">
        <f>VLOOKUP(B17,#REF!,2,0)</f>
        <v>#REF!</v>
      </c>
      <c r="D17" s="53">
        <v>870</v>
      </c>
      <c r="E17" s="39" t="e">
        <f t="shared" si="2"/>
        <v>#REF!</v>
      </c>
      <c r="F17" s="40" t="s">
        <v>6</v>
      </c>
      <c r="G17" s="41" t="e">
        <f t="shared" si="0"/>
        <v>#REF!</v>
      </c>
      <c r="H17" s="53">
        <v>170</v>
      </c>
      <c r="J17" s="41" t="e">
        <f t="shared" si="1"/>
        <v>#REF!</v>
      </c>
    </row>
    <row r="18" spans="2:10" x14ac:dyDescent="0.2">
      <c r="B18" s="52" t="s">
        <v>88</v>
      </c>
      <c r="C18" s="37" t="e">
        <f>VLOOKUP(B18,#REF!,2,0)</f>
        <v>#REF!</v>
      </c>
      <c r="D18" s="55">
        <v>0</v>
      </c>
      <c r="E18" s="28" t="e">
        <f t="shared" si="2"/>
        <v>#REF!</v>
      </c>
      <c r="F18" s="26" t="s">
        <v>6</v>
      </c>
      <c r="G18" s="29" t="e">
        <f t="shared" si="0"/>
        <v>#REF!</v>
      </c>
      <c r="H18" s="54">
        <v>290</v>
      </c>
      <c r="J18" s="29" t="e">
        <f t="shared" si="1"/>
        <v>#REF!</v>
      </c>
    </row>
    <row r="19" spans="2:10" x14ac:dyDescent="0.2">
      <c r="B19" s="50" t="s">
        <v>60</v>
      </c>
      <c r="C19" s="38" t="e">
        <f>VLOOKUP(B19,#REF!,2,0)</f>
        <v>#REF!</v>
      </c>
      <c r="D19" s="53">
        <v>18</v>
      </c>
      <c r="E19" s="39" t="e">
        <f t="shared" si="2"/>
        <v>#REF!</v>
      </c>
      <c r="F19" s="40" t="s">
        <v>6</v>
      </c>
      <c r="G19" s="41" t="e">
        <f t="shared" si="0"/>
        <v>#REF!</v>
      </c>
      <c r="H19" s="53">
        <v>440</v>
      </c>
      <c r="J19" s="41" t="e">
        <f t="shared" si="1"/>
        <v>#REF!</v>
      </c>
    </row>
    <row r="20" spans="2:10" x14ac:dyDescent="0.2">
      <c r="B20" s="51" t="s">
        <v>96</v>
      </c>
      <c r="C20" s="37" t="e">
        <f>VLOOKUP(B20,#REF!,2,0)</f>
        <v>#REF!</v>
      </c>
      <c r="D20" s="54">
        <v>3</v>
      </c>
      <c r="E20" s="24" t="e">
        <f t="shared" si="2"/>
        <v>#REF!</v>
      </c>
      <c r="F20" s="22" t="s">
        <v>6</v>
      </c>
      <c r="G20" s="25" t="e">
        <f t="shared" si="0"/>
        <v>#REF!</v>
      </c>
      <c r="H20" s="54">
        <v>922</v>
      </c>
      <c r="J20" s="25" t="e">
        <f t="shared" si="1"/>
        <v>#REF!</v>
      </c>
    </row>
    <row r="21" spans="2:10" x14ac:dyDescent="0.2">
      <c r="B21" s="50" t="s">
        <v>85</v>
      </c>
      <c r="C21" s="38" t="e">
        <f>VLOOKUP(B21,#REF!,2,0)</f>
        <v>#REF!</v>
      </c>
      <c r="D21" s="53">
        <v>30</v>
      </c>
      <c r="E21" s="39" t="e">
        <f t="shared" si="2"/>
        <v>#REF!</v>
      </c>
      <c r="F21" s="40" t="s">
        <v>43</v>
      </c>
      <c r="G21" s="41" t="e">
        <f t="shared" si="0"/>
        <v>#REF!</v>
      </c>
      <c r="H21" s="53">
        <v>1520</v>
      </c>
      <c r="J21" s="41" t="e">
        <f t="shared" si="1"/>
        <v>#REF!</v>
      </c>
    </row>
    <row r="22" spans="2:10" x14ac:dyDescent="0.2">
      <c r="B22" s="51" t="s">
        <v>95</v>
      </c>
      <c r="C22" s="37" t="e">
        <f>VLOOKUP(B22,#REF!,2,0)</f>
        <v>#REF!</v>
      </c>
      <c r="D22" s="54">
        <v>32.36</v>
      </c>
      <c r="E22" s="24" t="e">
        <f t="shared" si="2"/>
        <v>#REF!</v>
      </c>
      <c r="F22" s="22" t="s">
        <v>6</v>
      </c>
      <c r="G22" s="25" t="e">
        <f t="shared" si="0"/>
        <v>#REF!</v>
      </c>
      <c r="H22" s="54">
        <v>14600</v>
      </c>
      <c r="J22" s="25" t="e">
        <f t="shared" si="1"/>
        <v>#REF!</v>
      </c>
    </row>
    <row r="23" spans="2:10" x14ac:dyDescent="0.2">
      <c r="B23" s="50" t="s">
        <v>91</v>
      </c>
      <c r="C23" s="38" t="e">
        <f>VLOOKUP(B23,#REF!,2,0)</f>
        <v>#REF!</v>
      </c>
      <c r="D23" s="53">
        <v>113.15</v>
      </c>
      <c r="E23" s="39" t="e">
        <f t="shared" si="2"/>
        <v>#REF!</v>
      </c>
      <c r="F23" s="40" t="s">
        <v>6</v>
      </c>
      <c r="G23" s="41" t="e">
        <f t="shared" si="0"/>
        <v>#REF!</v>
      </c>
      <c r="H23" s="53">
        <v>11600</v>
      </c>
      <c r="J23" s="41" t="e">
        <f t="shared" si="1"/>
        <v>#REF!</v>
      </c>
    </row>
    <row r="24" spans="2:10" x14ac:dyDescent="0.2">
      <c r="B24" s="51" t="s">
        <v>61</v>
      </c>
      <c r="C24" s="37" t="e">
        <f>VLOOKUP(B24,#REF!,2,0)</f>
        <v>#REF!</v>
      </c>
      <c r="D24" s="54">
        <v>0</v>
      </c>
      <c r="E24" s="24" t="e">
        <f t="shared" si="2"/>
        <v>#REF!</v>
      </c>
      <c r="F24" s="22" t="s">
        <v>6</v>
      </c>
      <c r="G24" s="25" t="e">
        <f t="shared" si="0"/>
        <v>#REF!</v>
      </c>
      <c r="H24" s="54">
        <v>480</v>
      </c>
      <c r="J24" s="25" t="e">
        <f t="shared" si="1"/>
        <v>#REF!</v>
      </c>
    </row>
    <row r="25" spans="2:10" x14ac:dyDescent="0.2">
      <c r="B25" s="50" t="s">
        <v>7</v>
      </c>
      <c r="C25" s="38" t="e">
        <f>VLOOKUP(B25,#REF!,2,0)</f>
        <v>#REF!</v>
      </c>
      <c r="D25" s="53">
        <v>0</v>
      </c>
      <c r="E25" s="39" t="e">
        <f t="shared" si="2"/>
        <v>#REF!</v>
      </c>
      <c r="F25" s="40" t="s">
        <v>6</v>
      </c>
      <c r="G25" s="41" t="e">
        <f t="shared" si="0"/>
        <v>#REF!</v>
      </c>
      <c r="H25" s="53">
        <v>430</v>
      </c>
      <c r="J25" s="41" t="e">
        <f t="shared" si="1"/>
        <v>#REF!</v>
      </c>
    </row>
    <row r="26" spans="2:10" x14ac:dyDescent="0.2">
      <c r="B26" s="52" t="s">
        <v>8</v>
      </c>
      <c r="C26" s="37" t="e">
        <f>VLOOKUP(B26,#REF!,2,0)</f>
        <v>#REF!</v>
      </c>
      <c r="D26" s="55">
        <v>1877.02</v>
      </c>
      <c r="E26" s="28" t="e">
        <f t="shared" si="2"/>
        <v>#REF!</v>
      </c>
      <c r="F26" s="26" t="s">
        <v>6</v>
      </c>
      <c r="G26" s="29" t="e">
        <f t="shared" si="0"/>
        <v>#REF!</v>
      </c>
      <c r="H26" s="54">
        <v>540</v>
      </c>
      <c r="J26" s="29" t="e">
        <f t="shared" si="1"/>
        <v>#REF!</v>
      </c>
    </row>
    <row r="27" spans="2:10" x14ac:dyDescent="0.2">
      <c r="B27" s="50" t="s">
        <v>62</v>
      </c>
      <c r="C27" s="38" t="e">
        <f>VLOOKUP(B27,#REF!,2,0)</f>
        <v>#REF!</v>
      </c>
      <c r="D27" s="53">
        <v>1306</v>
      </c>
      <c r="E27" s="39" t="e">
        <f t="shared" si="2"/>
        <v>#REF!</v>
      </c>
      <c r="F27" s="40" t="s">
        <v>6</v>
      </c>
      <c r="G27" s="41" t="e">
        <f t="shared" si="0"/>
        <v>#REF!</v>
      </c>
      <c r="H27" s="53">
        <v>600</v>
      </c>
      <c r="J27" s="41" t="e">
        <f t="shared" si="1"/>
        <v>#REF!</v>
      </c>
    </row>
    <row r="28" spans="2:10" x14ac:dyDescent="0.2">
      <c r="B28" s="51" t="s">
        <v>63</v>
      </c>
      <c r="C28" s="37" t="e">
        <f>VLOOKUP(B28,#REF!,2,0)</f>
        <v>#REF!</v>
      </c>
      <c r="D28" s="54">
        <v>25</v>
      </c>
      <c r="E28" s="24" t="e">
        <f t="shared" si="2"/>
        <v>#REF!</v>
      </c>
      <c r="F28" s="22" t="s">
        <v>6</v>
      </c>
      <c r="G28" s="25" t="e">
        <f t="shared" si="0"/>
        <v>#REF!</v>
      </c>
      <c r="H28" s="54">
        <v>650</v>
      </c>
      <c r="J28" s="25" t="e">
        <f t="shared" si="1"/>
        <v>#REF!</v>
      </c>
    </row>
    <row r="29" spans="2:10" x14ac:dyDescent="0.2">
      <c r="B29" s="50" t="s">
        <v>92</v>
      </c>
      <c r="C29" s="38" t="e">
        <f>VLOOKUP(B29,#REF!,2,0)</f>
        <v>#REF!</v>
      </c>
      <c r="D29" s="53">
        <v>770.15</v>
      </c>
      <c r="E29" s="39" t="e">
        <f t="shared" si="2"/>
        <v>#REF!</v>
      </c>
      <c r="F29" s="40" t="s">
        <v>6</v>
      </c>
      <c r="G29" s="41" t="e">
        <f t="shared" si="0"/>
        <v>#REF!</v>
      </c>
      <c r="H29" s="53">
        <v>1150</v>
      </c>
      <c r="J29" s="41" t="e">
        <f t="shared" si="1"/>
        <v>#REF!</v>
      </c>
    </row>
    <row r="30" spans="2:10" x14ac:dyDescent="0.2">
      <c r="B30" s="51" t="s">
        <v>64</v>
      </c>
      <c r="C30" s="37" t="e">
        <f>VLOOKUP(B30,#REF!,2,0)</f>
        <v>#REF!</v>
      </c>
      <c r="D30" s="54">
        <v>57.09</v>
      </c>
      <c r="E30" s="24" t="e">
        <f t="shared" si="2"/>
        <v>#REF!</v>
      </c>
      <c r="F30" s="22" t="s">
        <v>6</v>
      </c>
      <c r="G30" s="25" t="e">
        <f t="shared" si="0"/>
        <v>#REF!</v>
      </c>
      <c r="H30" s="54">
        <v>850</v>
      </c>
      <c r="J30" s="25" t="e">
        <f t="shared" si="1"/>
        <v>#REF!</v>
      </c>
    </row>
    <row r="31" spans="2:10" x14ac:dyDescent="0.2">
      <c r="B31" s="50" t="s">
        <v>65</v>
      </c>
      <c r="C31" s="38" t="e">
        <f>VLOOKUP(B31,#REF!,2,0)</f>
        <v>#REF!</v>
      </c>
      <c r="D31" s="53">
        <v>6</v>
      </c>
      <c r="E31" s="39" t="e">
        <f t="shared" si="2"/>
        <v>#REF!</v>
      </c>
      <c r="F31" s="40" t="s">
        <v>6</v>
      </c>
      <c r="G31" s="41" t="e">
        <f t="shared" si="0"/>
        <v>#REF!</v>
      </c>
      <c r="H31" s="53">
        <v>930</v>
      </c>
      <c r="J31" s="41" t="e">
        <f t="shared" si="1"/>
        <v>#REF!</v>
      </c>
    </row>
    <row r="32" spans="2:10" x14ac:dyDescent="0.2">
      <c r="B32" s="51" t="s">
        <v>66</v>
      </c>
      <c r="C32" s="37" t="e">
        <f>VLOOKUP(B32,#REF!,2,0)</f>
        <v>#REF!</v>
      </c>
      <c r="D32" s="54">
        <v>0</v>
      </c>
      <c r="E32" s="24" t="e">
        <f t="shared" si="2"/>
        <v>#REF!</v>
      </c>
      <c r="F32" s="22" t="s">
        <v>6</v>
      </c>
      <c r="G32" s="25" t="e">
        <f t="shared" si="0"/>
        <v>#REF!</v>
      </c>
      <c r="H32" s="54">
        <v>935</v>
      </c>
      <c r="J32" s="25" t="e">
        <f t="shared" si="1"/>
        <v>#REF!</v>
      </c>
    </row>
    <row r="33" spans="2:10" x14ac:dyDescent="0.2">
      <c r="B33" s="50" t="s">
        <v>93</v>
      </c>
      <c r="C33" s="38" t="e">
        <f>VLOOKUP(B33,#REF!,2,0)</f>
        <v>#REF!</v>
      </c>
      <c r="D33" s="53">
        <v>288.70999999999998</v>
      </c>
      <c r="E33" s="39" t="e">
        <f t="shared" si="2"/>
        <v>#REF!</v>
      </c>
      <c r="F33" s="40" t="s">
        <v>6</v>
      </c>
      <c r="G33" s="41" t="e">
        <f t="shared" si="0"/>
        <v>#REF!</v>
      </c>
      <c r="H33" s="53">
        <v>2330</v>
      </c>
      <c r="J33" s="41" t="e">
        <f t="shared" si="1"/>
        <v>#REF!</v>
      </c>
    </row>
    <row r="34" spans="2:10" x14ac:dyDescent="0.2">
      <c r="B34" s="52" t="s">
        <v>13</v>
      </c>
      <c r="C34" s="37" t="e">
        <f>VLOOKUP(B34,#REF!,2,0)</f>
        <v>#REF!</v>
      </c>
      <c r="D34" s="55">
        <v>0</v>
      </c>
      <c r="E34" s="28" t="e">
        <f t="shared" si="2"/>
        <v>#REF!</v>
      </c>
      <c r="F34" s="26" t="s">
        <v>6</v>
      </c>
      <c r="G34" s="29" t="e">
        <f t="shared" si="0"/>
        <v>#REF!</v>
      </c>
      <c r="H34" s="54">
        <v>1765</v>
      </c>
      <c r="J34" s="29" t="e">
        <f t="shared" si="1"/>
        <v>#REF!</v>
      </c>
    </row>
    <row r="35" spans="2:10" x14ac:dyDescent="0.2">
      <c r="B35" s="50" t="s">
        <v>67</v>
      </c>
      <c r="C35" s="38" t="e">
        <f>VLOOKUP(B35,#REF!,2,0)</f>
        <v>#REF!</v>
      </c>
      <c r="D35" s="53">
        <v>3</v>
      </c>
      <c r="E35" s="39" t="e">
        <f t="shared" si="2"/>
        <v>#REF!</v>
      </c>
      <c r="F35" s="40" t="s">
        <v>6</v>
      </c>
      <c r="G35" s="41" t="e">
        <f t="shared" si="0"/>
        <v>#REF!</v>
      </c>
      <c r="H35" s="53">
        <v>2000</v>
      </c>
      <c r="J35" s="41" t="e">
        <f t="shared" si="1"/>
        <v>#REF!</v>
      </c>
    </row>
    <row r="36" spans="2:10" x14ac:dyDescent="0.2">
      <c r="B36" s="51" t="s">
        <v>68</v>
      </c>
      <c r="C36" s="37" t="e">
        <f>VLOOKUP(B36,#REF!,2,0)</f>
        <v>#REF!</v>
      </c>
      <c r="D36" s="54">
        <v>0</v>
      </c>
      <c r="E36" s="24" t="e">
        <f t="shared" si="2"/>
        <v>#REF!</v>
      </c>
      <c r="F36" s="22" t="s">
        <v>6</v>
      </c>
      <c r="G36" s="25" t="e">
        <f t="shared" si="0"/>
        <v>#REF!</v>
      </c>
      <c r="H36" s="54">
        <v>1330</v>
      </c>
      <c r="J36" s="25" t="e">
        <f t="shared" si="1"/>
        <v>#REF!</v>
      </c>
    </row>
    <row r="37" spans="2:10" x14ac:dyDescent="0.2">
      <c r="B37" s="50" t="s">
        <v>69</v>
      </c>
      <c r="C37" s="38" t="e">
        <f>VLOOKUP(B37,#REF!,2,0)</f>
        <v>#REF!</v>
      </c>
      <c r="D37" s="53">
        <v>317.2</v>
      </c>
      <c r="E37" s="39" t="e">
        <f t="shared" si="2"/>
        <v>#REF!</v>
      </c>
      <c r="F37" s="40" t="s">
        <v>6</v>
      </c>
      <c r="G37" s="41" t="e">
        <f t="shared" si="0"/>
        <v>#REF!</v>
      </c>
      <c r="H37" s="53">
        <v>1650</v>
      </c>
      <c r="J37" s="41" t="e">
        <f t="shared" si="1"/>
        <v>#REF!</v>
      </c>
    </row>
    <row r="38" spans="2:10" x14ac:dyDescent="0.2">
      <c r="B38" s="51" t="s">
        <v>86</v>
      </c>
      <c r="C38" s="37" t="e">
        <f>VLOOKUP(B38,#REF!,2,0)</f>
        <v>#REF!</v>
      </c>
      <c r="D38" s="54">
        <v>139.13999999999999</v>
      </c>
      <c r="E38" s="24" t="e">
        <f t="shared" si="2"/>
        <v>#REF!</v>
      </c>
      <c r="F38" s="22" t="s">
        <v>6</v>
      </c>
      <c r="G38" s="25" t="e">
        <f t="shared" si="0"/>
        <v>#REF!</v>
      </c>
      <c r="H38" s="54">
        <v>1950</v>
      </c>
      <c r="J38" s="25" t="e">
        <f t="shared" si="1"/>
        <v>#REF!</v>
      </c>
    </row>
    <row r="39" spans="2:10" x14ac:dyDescent="0.2">
      <c r="B39" s="50" t="s">
        <v>70</v>
      </c>
      <c r="C39" s="38" t="e">
        <f>VLOOKUP(B39,#REF!,2,0)</f>
        <v>#REF!</v>
      </c>
      <c r="D39" s="53">
        <v>73.33</v>
      </c>
      <c r="E39" s="39" t="e">
        <f t="shared" si="2"/>
        <v>#REF!</v>
      </c>
      <c r="F39" s="40" t="s">
        <v>6</v>
      </c>
      <c r="G39" s="41" t="e">
        <f t="shared" si="0"/>
        <v>#REF!</v>
      </c>
      <c r="H39" s="53">
        <v>2500</v>
      </c>
      <c r="J39" s="41" t="e">
        <f t="shared" si="1"/>
        <v>#REF!</v>
      </c>
    </row>
    <row r="40" spans="2:10" x14ac:dyDescent="0.2">
      <c r="B40" s="51" t="s">
        <v>18</v>
      </c>
      <c r="C40" s="37" t="e">
        <f>VLOOKUP(B40,#REF!,2,0)</f>
        <v>#REF!</v>
      </c>
      <c r="D40" s="54">
        <v>278</v>
      </c>
      <c r="E40" s="24" t="e">
        <f t="shared" si="2"/>
        <v>#REF!</v>
      </c>
      <c r="F40" s="22" t="s">
        <v>6</v>
      </c>
      <c r="G40" s="25" t="e">
        <f t="shared" si="0"/>
        <v>#REF!</v>
      </c>
      <c r="H40" s="54">
        <v>2350</v>
      </c>
      <c r="J40" s="25" t="e">
        <f t="shared" si="1"/>
        <v>#REF!</v>
      </c>
    </row>
    <row r="41" spans="2:10" x14ac:dyDescent="0.2">
      <c r="B41" s="50" t="s">
        <v>71</v>
      </c>
      <c r="C41" s="38" t="e">
        <f>VLOOKUP(B41,#REF!,2,0)</f>
        <v>#REF!</v>
      </c>
      <c r="D41" s="53">
        <v>24</v>
      </c>
      <c r="E41" s="39" t="e">
        <f t="shared" si="2"/>
        <v>#REF!</v>
      </c>
      <c r="F41" s="40" t="s">
        <v>6</v>
      </c>
      <c r="G41" s="41" t="e">
        <f t="shared" si="0"/>
        <v>#REF!</v>
      </c>
      <c r="H41" s="53">
        <v>2900</v>
      </c>
      <c r="J41" s="41" t="e">
        <f t="shared" si="1"/>
        <v>#REF!</v>
      </c>
    </row>
    <row r="42" spans="2:10" x14ac:dyDescent="0.2">
      <c r="B42" s="51" t="s">
        <v>72</v>
      </c>
      <c r="C42" s="37" t="e">
        <f>VLOOKUP(B42,#REF!,2,0)</f>
        <v>#REF!</v>
      </c>
      <c r="D42" s="54">
        <v>38.94</v>
      </c>
      <c r="E42" s="24" t="e">
        <f>D42*C42</f>
        <v>#REF!</v>
      </c>
      <c r="F42" s="22" t="s">
        <v>6</v>
      </c>
      <c r="G42" s="25" t="e">
        <f t="shared" si="0"/>
        <v>#REF!</v>
      </c>
      <c r="H42" s="54">
        <v>3950</v>
      </c>
      <c r="J42" s="25" t="e">
        <f t="shared" si="1"/>
        <v>#REF!</v>
      </c>
    </row>
    <row r="43" spans="2:10" x14ac:dyDescent="0.2">
      <c r="B43" s="50" t="s">
        <v>21</v>
      </c>
      <c r="C43" s="38" t="e">
        <f>VLOOKUP(B43,#REF!,2,0)</f>
        <v>#REF!</v>
      </c>
      <c r="D43" s="53">
        <v>0</v>
      </c>
      <c r="E43" s="39" t="e">
        <f t="shared" si="2"/>
        <v>#REF!</v>
      </c>
      <c r="F43" s="40" t="s">
        <v>6</v>
      </c>
      <c r="G43" s="41" t="e">
        <f t="shared" si="0"/>
        <v>#REF!</v>
      </c>
      <c r="H43" s="53">
        <v>4325</v>
      </c>
      <c r="J43" s="41" t="e">
        <f t="shared" si="1"/>
        <v>#REF!</v>
      </c>
    </row>
    <row r="44" spans="2:10" x14ac:dyDescent="0.2">
      <c r="B44" s="51" t="s">
        <v>77</v>
      </c>
      <c r="C44" s="37" t="e">
        <f>VLOOKUP(B44,#REF!,2,0)</f>
        <v>#REF!</v>
      </c>
      <c r="D44" s="54">
        <v>170</v>
      </c>
      <c r="E44" s="24" t="e">
        <f t="shared" si="2"/>
        <v>#REF!</v>
      </c>
      <c r="F44" s="22" t="s">
        <v>6</v>
      </c>
      <c r="G44" s="25" t="e">
        <f t="shared" si="0"/>
        <v>#REF!</v>
      </c>
      <c r="H44" s="54">
        <v>4600</v>
      </c>
      <c r="J44" s="25" t="e">
        <f t="shared" si="1"/>
        <v>#REF!</v>
      </c>
    </row>
    <row r="45" spans="2:10" x14ac:dyDescent="0.2">
      <c r="B45" s="50" t="s">
        <v>78</v>
      </c>
      <c r="C45" s="38" t="e">
        <f>VLOOKUP(B45,#REF!,2,0)</f>
        <v>#REF!</v>
      </c>
      <c r="D45" s="53">
        <v>3026</v>
      </c>
      <c r="E45" s="39" t="e">
        <f t="shared" si="2"/>
        <v>#REF!</v>
      </c>
      <c r="F45" s="40" t="s">
        <v>6</v>
      </c>
      <c r="G45" s="41" t="e">
        <f t="shared" si="0"/>
        <v>#REF!</v>
      </c>
      <c r="H45" s="53">
        <v>320</v>
      </c>
      <c r="J45" s="41" t="e">
        <f t="shared" si="1"/>
        <v>#REF!</v>
      </c>
    </row>
    <row r="46" spans="2:10" x14ac:dyDescent="0.2">
      <c r="B46" s="51" t="s">
        <v>73</v>
      </c>
      <c r="C46" s="37" t="e">
        <f>VLOOKUP(B46,#REF!,2,0)</f>
        <v>#REF!</v>
      </c>
      <c r="D46" s="54">
        <v>72.5</v>
      </c>
      <c r="E46" s="57" t="e">
        <f t="shared" si="2"/>
        <v>#REF!</v>
      </c>
      <c r="F46" s="58" t="s">
        <v>6</v>
      </c>
      <c r="G46" s="59" t="e">
        <f t="shared" si="0"/>
        <v>#REF!</v>
      </c>
      <c r="H46" s="54">
        <v>5500</v>
      </c>
      <c r="J46" s="59" t="e">
        <f t="shared" si="1"/>
        <v>#REF!</v>
      </c>
    </row>
    <row r="47" spans="2:10" x14ac:dyDescent="0.2">
      <c r="B47" s="50" t="s">
        <v>23</v>
      </c>
      <c r="C47" s="38" t="e">
        <f>VLOOKUP(B47,#REF!,2,0)</f>
        <v>#REF!</v>
      </c>
      <c r="D47" s="53">
        <v>2908.63</v>
      </c>
      <c r="E47" s="39" t="e">
        <f t="shared" si="2"/>
        <v>#REF!</v>
      </c>
      <c r="F47" s="40" t="s">
        <v>6</v>
      </c>
      <c r="G47" s="41" t="e">
        <f t="shared" si="0"/>
        <v>#REF!</v>
      </c>
      <c r="H47" s="53">
        <v>360</v>
      </c>
      <c r="J47" s="41" t="e">
        <f t="shared" si="1"/>
        <v>#REF!</v>
      </c>
    </row>
    <row r="48" spans="2:10" x14ac:dyDescent="0.2">
      <c r="B48" s="51" t="s">
        <v>33</v>
      </c>
      <c r="C48" s="37" t="e">
        <f>VLOOKUP(B48,#REF!,2,0)</f>
        <v>#REF!</v>
      </c>
      <c r="D48" s="54">
        <v>90.8</v>
      </c>
      <c r="E48" s="57" t="e">
        <f t="shared" si="2"/>
        <v>#REF!</v>
      </c>
      <c r="F48" s="58" t="s">
        <v>6</v>
      </c>
      <c r="G48" s="59" t="e">
        <f t="shared" si="0"/>
        <v>#REF!</v>
      </c>
      <c r="H48" s="54">
        <v>550</v>
      </c>
      <c r="J48" s="59" t="e">
        <f t="shared" si="1"/>
        <v>#REF!</v>
      </c>
    </row>
    <row r="49" spans="2:10" x14ac:dyDescent="0.2">
      <c r="B49" s="50" t="s">
        <v>74</v>
      </c>
      <c r="C49" s="38" t="e">
        <f>VLOOKUP(B49,#REF!,2,0)</f>
        <v>#REF!</v>
      </c>
      <c r="D49" s="53">
        <v>22.4</v>
      </c>
      <c r="E49" s="39" t="e">
        <f t="shared" si="2"/>
        <v>#REF!</v>
      </c>
      <c r="F49" s="40" t="s">
        <v>6</v>
      </c>
      <c r="G49" s="41" t="e">
        <f t="shared" si="0"/>
        <v>#REF!</v>
      </c>
      <c r="H49" s="53">
        <v>842</v>
      </c>
      <c r="J49" s="41" t="e">
        <f t="shared" si="1"/>
        <v>#REF!</v>
      </c>
    </row>
    <row r="50" spans="2:10" x14ac:dyDescent="0.2">
      <c r="B50" s="51" t="s">
        <v>75</v>
      </c>
      <c r="C50" s="37" t="e">
        <f>VLOOKUP(B50,#REF!,2,0)</f>
        <v>#REF!</v>
      </c>
      <c r="D50" s="54">
        <v>40.700000000000003</v>
      </c>
      <c r="E50" s="57" t="e">
        <f t="shared" si="2"/>
        <v>#REF!</v>
      </c>
      <c r="F50" s="58" t="s">
        <v>6</v>
      </c>
      <c r="G50" s="59" t="e">
        <f t="shared" si="0"/>
        <v>#REF!</v>
      </c>
      <c r="H50" s="54">
        <v>1112</v>
      </c>
      <c r="J50" s="59" t="e">
        <f t="shared" si="1"/>
        <v>#REF!</v>
      </c>
    </row>
    <row r="51" spans="2:10" x14ac:dyDescent="0.2">
      <c r="B51" s="50" t="s">
        <v>46</v>
      </c>
      <c r="C51" s="38" t="e">
        <f>VLOOKUP(B51,#REF!,2,0)</f>
        <v>#REF!</v>
      </c>
      <c r="D51" s="53">
        <v>0</v>
      </c>
      <c r="E51" s="39" t="e">
        <f t="shared" si="2"/>
        <v>#REF!</v>
      </c>
      <c r="F51" s="40" t="s">
        <v>6</v>
      </c>
      <c r="G51" s="41" t="e">
        <f t="shared" si="0"/>
        <v>#REF!</v>
      </c>
      <c r="H51" s="53">
        <v>165</v>
      </c>
      <c r="J51" s="41" t="e">
        <f t="shared" si="1"/>
        <v>#REF!</v>
      </c>
    </row>
    <row r="52" spans="2:10" x14ac:dyDescent="0.2">
      <c r="B52" s="51" t="s">
        <v>47</v>
      </c>
      <c r="C52" s="37" t="e">
        <f>VLOOKUP(B52,#REF!,2,0)</f>
        <v>#REF!</v>
      </c>
      <c r="D52" s="54">
        <v>3.8</v>
      </c>
      <c r="E52" s="57" t="e">
        <f t="shared" si="2"/>
        <v>#REF!</v>
      </c>
      <c r="F52" s="58" t="s">
        <v>6</v>
      </c>
      <c r="G52" s="59" t="e">
        <f t="shared" si="0"/>
        <v>#REF!</v>
      </c>
      <c r="H52" s="54">
        <v>481</v>
      </c>
      <c r="J52" s="59" t="e">
        <f t="shared" si="1"/>
        <v>#REF!</v>
      </c>
    </row>
    <row r="53" spans="2:10" x14ac:dyDescent="0.2">
      <c r="B53" s="50" t="s">
        <v>76</v>
      </c>
      <c r="C53" s="38" t="e">
        <f>VLOOKUP(B53,#REF!,2,0)</f>
        <v>#REF!</v>
      </c>
      <c r="D53" s="53">
        <v>45.7</v>
      </c>
      <c r="E53" s="39" t="e">
        <f t="shared" si="2"/>
        <v>#REF!</v>
      </c>
      <c r="F53" s="40" t="s">
        <v>6</v>
      </c>
      <c r="G53" s="41" t="e">
        <f t="shared" si="0"/>
        <v>#REF!</v>
      </c>
      <c r="H53" s="53">
        <v>964</v>
      </c>
      <c r="J53" s="41" t="e">
        <f t="shared" si="1"/>
        <v>#REF!</v>
      </c>
    </row>
    <row r="54" spans="2:10" x14ac:dyDescent="0.2">
      <c r="B54" s="51" t="s">
        <v>80</v>
      </c>
      <c r="C54" s="37" t="e">
        <f>VLOOKUP(B54,#REF!,2,0)</f>
        <v>#REF!</v>
      </c>
      <c r="D54" s="54">
        <v>6</v>
      </c>
      <c r="E54" s="57"/>
      <c r="F54" s="58" t="s">
        <v>6</v>
      </c>
      <c r="G54" s="59"/>
      <c r="H54" s="54">
        <v>5000</v>
      </c>
      <c r="J54" s="59">
        <f t="shared" si="1"/>
        <v>0</v>
      </c>
    </row>
    <row r="55" spans="2:10" x14ac:dyDescent="0.2">
      <c r="B55" s="50" t="s">
        <v>90</v>
      </c>
      <c r="C55" s="38" t="e">
        <f>VLOOKUP(B55,#REF!,2,0)</f>
        <v>#REF!</v>
      </c>
      <c r="D55" s="53">
        <v>192</v>
      </c>
      <c r="E55" s="39" t="e">
        <f t="shared" si="2"/>
        <v>#REF!</v>
      </c>
      <c r="F55" s="40" t="s">
        <v>6</v>
      </c>
      <c r="G55" s="41" t="e">
        <f t="shared" si="0"/>
        <v>#REF!</v>
      </c>
      <c r="H55" s="53">
        <v>5000</v>
      </c>
      <c r="J55" s="41" t="e">
        <f t="shared" si="1"/>
        <v>#REF!</v>
      </c>
    </row>
    <row r="56" spans="2:10" x14ac:dyDescent="0.2">
      <c r="B56" s="51" t="s">
        <v>89</v>
      </c>
      <c r="C56" s="37" t="e">
        <f>VLOOKUP(B56,#REF!,2,0)</f>
        <v>#REF!</v>
      </c>
      <c r="D56" s="54">
        <v>8</v>
      </c>
      <c r="E56" s="57" t="e">
        <f t="shared" si="2"/>
        <v>#REF!</v>
      </c>
      <c r="F56" s="58" t="s">
        <v>6</v>
      </c>
      <c r="G56" s="59"/>
      <c r="H56" s="54">
        <v>1160</v>
      </c>
      <c r="J56" s="59"/>
    </row>
  </sheetData>
  <autoFilter ref="B3:H54"/>
  <pageMargins left="0.25" right="0.25" top="0.75" bottom="0.75" header="0.3" footer="0.3"/>
  <pageSetup paperSize="9" scale="6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55"/>
  <sheetViews>
    <sheetView showGridLines="0" view="pageBreakPreview" zoomScale="85" zoomScaleNormal="100" zoomScaleSheetLayoutView="85" workbookViewId="0">
      <pane xSplit="2" ySplit="3" topLeftCell="C10" activePane="bottomRight" state="frozen"/>
      <selection activeCell="A41" sqref="A41:XFD41"/>
      <selection pane="topRight" activeCell="A41" sqref="A41:XFD41"/>
      <selection pane="bottomLeft" activeCell="A41" sqref="A41:XFD41"/>
      <selection pane="bottomRight" activeCell="A41" sqref="A41:XFD41"/>
    </sheetView>
  </sheetViews>
  <sheetFormatPr defaultRowHeight="12.75" x14ac:dyDescent="0.2"/>
  <cols>
    <col min="1" max="1" width="2.85546875" style="21" customWidth="1"/>
    <col min="2" max="2" width="42.5703125" style="21" customWidth="1"/>
    <col min="3" max="3" width="8.5703125" style="21" customWidth="1"/>
    <col min="4" max="5" width="11.42578125" style="21" customWidth="1"/>
    <col min="6" max="6" width="6.85546875" style="21" customWidth="1"/>
    <col min="7" max="8" width="11.42578125" style="21" customWidth="1"/>
    <col min="9" max="9" width="3.140625" style="21" customWidth="1"/>
    <col min="10" max="10" width="13.85546875" style="21" customWidth="1"/>
    <col min="11" max="16384" width="9.140625" style="21"/>
  </cols>
  <sheetData>
    <row r="2" spans="2:10" x14ac:dyDescent="0.2">
      <c r="B2" s="49" t="str">
        <f ca="1">CONCATENATE("Остатки на ",TEXT(TODAY(),"ДД.ММ.ГГГГ"))</f>
        <v>Остатки на 30.08.2022</v>
      </c>
    </row>
    <row r="3" spans="2:10" ht="45.75" customHeight="1" x14ac:dyDescent="0.2">
      <c r="B3" s="45" t="s">
        <v>0</v>
      </c>
      <c r="C3" s="46" t="s">
        <v>25</v>
      </c>
      <c r="D3" s="46" t="s">
        <v>26</v>
      </c>
      <c r="E3" s="46" t="s">
        <v>53</v>
      </c>
      <c r="F3" s="46" t="s">
        <v>4</v>
      </c>
      <c r="G3" s="46" t="s">
        <v>35</v>
      </c>
      <c r="H3" s="46" t="s">
        <v>34</v>
      </c>
      <c r="J3" s="46" t="s">
        <v>94</v>
      </c>
    </row>
    <row r="4" spans="2:10" x14ac:dyDescent="0.2">
      <c r="B4" s="47"/>
      <c r="C4" s="47"/>
      <c r="D4" s="56">
        <f>SUM(D5:D64)</f>
        <v>14752.9</v>
      </c>
      <c r="E4" s="56" t="e">
        <f>SUM(E5:E61)</f>
        <v>#REF!</v>
      </c>
      <c r="F4" s="47"/>
      <c r="G4" s="47"/>
      <c r="H4" s="47"/>
      <c r="J4" s="47"/>
    </row>
    <row r="5" spans="2:10" x14ac:dyDescent="0.2">
      <c r="B5" s="50" t="s">
        <v>36</v>
      </c>
      <c r="C5" s="38" t="e">
        <f>VLOOKUP(B5,#REF!,2,0)</f>
        <v>#REF!</v>
      </c>
      <c r="D5" s="53">
        <v>9</v>
      </c>
      <c r="E5" s="39"/>
      <c r="F5" s="40" t="s">
        <v>43</v>
      </c>
      <c r="G5" s="41">
        <v>50000</v>
      </c>
      <c r="H5" s="53">
        <v>0</v>
      </c>
      <c r="J5" s="41"/>
    </row>
    <row r="6" spans="2:10" x14ac:dyDescent="0.2">
      <c r="B6" s="51" t="s">
        <v>37</v>
      </c>
      <c r="C6" s="37" t="e">
        <f>VLOOKUP(B6,#REF!,2,0)</f>
        <v>#REF!</v>
      </c>
      <c r="D6" s="54">
        <v>2</v>
      </c>
      <c r="E6" s="24"/>
      <c r="F6" s="22" t="s">
        <v>43</v>
      </c>
      <c r="G6" s="25">
        <v>50000</v>
      </c>
      <c r="H6" s="54">
        <v>0</v>
      </c>
      <c r="J6" s="25"/>
    </row>
    <row r="7" spans="2:10" x14ac:dyDescent="0.2">
      <c r="B7" s="50" t="s">
        <v>38</v>
      </c>
      <c r="C7" s="38" t="e">
        <f>VLOOKUP(B7,#REF!,2,0)</f>
        <v>#REF!</v>
      </c>
      <c r="D7" s="53">
        <v>11</v>
      </c>
      <c r="E7" s="39"/>
      <c r="F7" s="40" t="s">
        <v>43</v>
      </c>
      <c r="G7" s="41"/>
      <c r="H7" s="53">
        <v>30000</v>
      </c>
      <c r="J7" s="41"/>
    </row>
    <row r="8" spans="2:10" x14ac:dyDescent="0.2">
      <c r="B8" s="51" t="s">
        <v>81</v>
      </c>
      <c r="C8" s="37" t="e">
        <f>VLOOKUP(B8,#REF!,2,0)</f>
        <v>#REF!</v>
      </c>
      <c r="D8" s="54">
        <v>4.37</v>
      </c>
      <c r="E8" s="24" t="e">
        <f>D8*C8</f>
        <v>#REF!</v>
      </c>
      <c r="F8" s="22" t="s">
        <v>6</v>
      </c>
      <c r="G8" s="25" t="e">
        <f t="shared" ref="G8:G51" si="0">ROUND(1000/C8*H8,-3)</f>
        <v>#REF!</v>
      </c>
      <c r="H8" s="54">
        <v>1490</v>
      </c>
      <c r="J8" s="25" t="e">
        <f t="shared" ref="J8:J55" si="1">ROUND(G8/1.15,-3)</f>
        <v>#REF!</v>
      </c>
    </row>
    <row r="9" spans="2:10" x14ac:dyDescent="0.2">
      <c r="B9" s="50" t="s">
        <v>82</v>
      </c>
      <c r="C9" s="38" t="e">
        <f>VLOOKUP(B9,#REF!,2,0)</f>
        <v>#REF!</v>
      </c>
      <c r="D9" s="53">
        <v>57.4</v>
      </c>
      <c r="E9" s="39" t="e">
        <f t="shared" ref="E9:E54" si="2">D9*C9</f>
        <v>#REF!</v>
      </c>
      <c r="F9" s="40" t="s">
        <v>6</v>
      </c>
      <c r="G9" s="41" t="e">
        <f t="shared" si="0"/>
        <v>#REF!</v>
      </c>
      <c r="H9" s="53">
        <v>1700</v>
      </c>
      <c r="J9" s="41" t="e">
        <f t="shared" si="1"/>
        <v>#REF!</v>
      </c>
    </row>
    <row r="10" spans="2:10" x14ac:dyDescent="0.2">
      <c r="B10" s="52" t="s">
        <v>83</v>
      </c>
      <c r="C10" s="37" t="e">
        <f>VLOOKUP(B10,#REF!,2,0)</f>
        <v>#REF!</v>
      </c>
      <c r="D10" s="55">
        <v>10.23</v>
      </c>
      <c r="E10" s="28" t="e">
        <f t="shared" si="2"/>
        <v>#REF!</v>
      </c>
      <c r="F10" s="26" t="s">
        <v>6</v>
      </c>
      <c r="G10" s="29" t="e">
        <f t="shared" si="0"/>
        <v>#REF!</v>
      </c>
      <c r="H10" s="54">
        <v>1330</v>
      </c>
      <c r="J10" s="29" t="e">
        <f t="shared" si="1"/>
        <v>#REF!</v>
      </c>
    </row>
    <row r="11" spans="2:10" x14ac:dyDescent="0.2">
      <c r="B11" s="50" t="s">
        <v>57</v>
      </c>
      <c r="C11" s="38" t="e">
        <f>VLOOKUP(B11,#REF!,2,0)</f>
        <v>#REF!</v>
      </c>
      <c r="D11" s="53">
        <v>21.4</v>
      </c>
      <c r="E11" s="39" t="e">
        <f t="shared" si="2"/>
        <v>#REF!</v>
      </c>
      <c r="F11" s="40" t="s">
        <v>6</v>
      </c>
      <c r="G11" s="41" t="e">
        <f t="shared" si="0"/>
        <v>#REF!</v>
      </c>
      <c r="H11" s="53">
        <v>2450</v>
      </c>
      <c r="J11" s="41" t="e">
        <f t="shared" si="1"/>
        <v>#REF!</v>
      </c>
    </row>
    <row r="12" spans="2:10" x14ac:dyDescent="0.2">
      <c r="B12" s="51" t="s">
        <v>58</v>
      </c>
      <c r="C12" s="37" t="e">
        <f>VLOOKUP(B12,#REF!,2,0)</f>
        <v>#REF!</v>
      </c>
      <c r="D12" s="54">
        <v>48</v>
      </c>
      <c r="E12" s="24" t="e">
        <f t="shared" si="2"/>
        <v>#REF!</v>
      </c>
      <c r="F12" s="22" t="s">
        <v>6</v>
      </c>
      <c r="G12" s="25" t="e">
        <f t="shared" si="0"/>
        <v>#REF!</v>
      </c>
      <c r="H12" s="54">
        <v>3050</v>
      </c>
      <c r="J12" s="25" t="e">
        <f t="shared" si="1"/>
        <v>#REF!</v>
      </c>
    </row>
    <row r="13" spans="2:10" x14ac:dyDescent="0.2">
      <c r="B13" s="50" t="s">
        <v>87</v>
      </c>
      <c r="C13" s="38" t="e">
        <f>VLOOKUP(B13,#REF!,2,0)</f>
        <v>#REF!</v>
      </c>
      <c r="D13" s="53">
        <v>24</v>
      </c>
      <c r="E13" s="39" t="e">
        <f t="shared" si="2"/>
        <v>#REF!</v>
      </c>
      <c r="F13" s="40" t="s">
        <v>6</v>
      </c>
      <c r="G13" s="41" t="e">
        <f t="shared" si="0"/>
        <v>#REF!</v>
      </c>
      <c r="H13" s="53">
        <v>3650</v>
      </c>
      <c r="J13" s="41" t="e">
        <f t="shared" si="1"/>
        <v>#REF!</v>
      </c>
    </row>
    <row r="14" spans="2:10" x14ac:dyDescent="0.2">
      <c r="B14" s="51" t="s">
        <v>79</v>
      </c>
      <c r="C14" s="37" t="e">
        <f>VLOOKUP(B14,#REF!,2,0)</f>
        <v>#REF!</v>
      </c>
      <c r="D14" s="54">
        <v>0</v>
      </c>
      <c r="E14" s="24" t="e">
        <f t="shared" si="2"/>
        <v>#REF!</v>
      </c>
      <c r="F14" s="22" t="s">
        <v>6</v>
      </c>
      <c r="G14" s="25" t="e">
        <f t="shared" si="0"/>
        <v>#REF!</v>
      </c>
      <c r="H14" s="54">
        <v>90</v>
      </c>
      <c r="J14" s="25" t="e">
        <f t="shared" si="1"/>
        <v>#REF!</v>
      </c>
    </row>
    <row r="15" spans="2:10" x14ac:dyDescent="0.2">
      <c r="B15" s="50" t="s">
        <v>59</v>
      </c>
      <c r="C15" s="38" t="e">
        <f>VLOOKUP(B15,#REF!,2,0)</f>
        <v>#REF!</v>
      </c>
      <c r="D15" s="53">
        <v>0</v>
      </c>
      <c r="E15" s="39" t="e">
        <f t="shared" si="2"/>
        <v>#REF!</v>
      </c>
      <c r="F15" s="40" t="s">
        <v>6</v>
      </c>
      <c r="G15" s="41" t="e">
        <f t="shared" si="0"/>
        <v>#REF!</v>
      </c>
      <c r="H15" s="53">
        <v>4030</v>
      </c>
      <c r="J15" s="41" t="e">
        <f t="shared" si="1"/>
        <v>#REF!</v>
      </c>
    </row>
    <row r="16" spans="2:10" x14ac:dyDescent="0.2">
      <c r="B16" s="51" t="s">
        <v>56</v>
      </c>
      <c r="C16" s="37" t="e">
        <f>VLOOKUP(B16,#REF!,2,0)</f>
        <v>#REF!</v>
      </c>
      <c r="D16" s="54">
        <v>1680</v>
      </c>
      <c r="E16" s="24" t="e">
        <f t="shared" si="2"/>
        <v>#REF!</v>
      </c>
      <c r="F16" s="22" t="s">
        <v>6</v>
      </c>
      <c r="G16" s="25" t="e">
        <f t="shared" si="0"/>
        <v>#REF!</v>
      </c>
      <c r="H16" s="54">
        <v>170</v>
      </c>
      <c r="J16" s="25" t="e">
        <f t="shared" si="1"/>
        <v>#REF!</v>
      </c>
    </row>
    <row r="17" spans="2:10" x14ac:dyDescent="0.2">
      <c r="B17" s="50" t="s">
        <v>52</v>
      </c>
      <c r="C17" s="38" t="e">
        <f>VLOOKUP(B17,#REF!,2,0)</f>
        <v>#REF!</v>
      </c>
      <c r="D17" s="53">
        <v>870</v>
      </c>
      <c r="E17" s="39" t="e">
        <f t="shared" si="2"/>
        <v>#REF!</v>
      </c>
      <c r="F17" s="40" t="s">
        <v>6</v>
      </c>
      <c r="G17" s="41" t="e">
        <f t="shared" si="0"/>
        <v>#REF!</v>
      </c>
      <c r="H17" s="53">
        <v>170</v>
      </c>
      <c r="J17" s="41" t="e">
        <f t="shared" si="1"/>
        <v>#REF!</v>
      </c>
    </row>
    <row r="18" spans="2:10" x14ac:dyDescent="0.2">
      <c r="B18" s="52" t="s">
        <v>88</v>
      </c>
      <c r="C18" s="37" t="e">
        <f>VLOOKUP(B18,#REF!,2,0)</f>
        <v>#REF!</v>
      </c>
      <c r="D18" s="55">
        <v>0</v>
      </c>
      <c r="E18" s="28" t="e">
        <f t="shared" si="2"/>
        <v>#REF!</v>
      </c>
      <c r="F18" s="26" t="s">
        <v>6</v>
      </c>
      <c r="G18" s="29" t="e">
        <f t="shared" si="0"/>
        <v>#REF!</v>
      </c>
      <c r="H18" s="54">
        <v>290</v>
      </c>
      <c r="J18" s="29" t="e">
        <f t="shared" si="1"/>
        <v>#REF!</v>
      </c>
    </row>
    <row r="19" spans="2:10" x14ac:dyDescent="0.2">
      <c r="B19" s="50" t="s">
        <v>60</v>
      </c>
      <c r="C19" s="38" t="e">
        <f>VLOOKUP(B19,#REF!,2,0)</f>
        <v>#REF!</v>
      </c>
      <c r="D19" s="53">
        <v>18</v>
      </c>
      <c r="E19" s="39" t="e">
        <f t="shared" si="2"/>
        <v>#REF!</v>
      </c>
      <c r="F19" s="40" t="s">
        <v>6</v>
      </c>
      <c r="G19" s="41" t="e">
        <f t="shared" si="0"/>
        <v>#REF!</v>
      </c>
      <c r="H19" s="53">
        <v>440</v>
      </c>
      <c r="J19" s="41" t="e">
        <f t="shared" si="1"/>
        <v>#REF!</v>
      </c>
    </row>
    <row r="20" spans="2:10" x14ac:dyDescent="0.2">
      <c r="B20" s="51" t="s">
        <v>85</v>
      </c>
      <c r="C20" s="37" t="e">
        <f>VLOOKUP(B20,#REF!,2,0)</f>
        <v>#REF!</v>
      </c>
      <c r="D20" s="54">
        <v>30</v>
      </c>
      <c r="E20" s="24" t="e">
        <f t="shared" si="2"/>
        <v>#REF!</v>
      </c>
      <c r="F20" s="22" t="s">
        <v>43</v>
      </c>
      <c r="G20" s="25" t="e">
        <f t="shared" si="0"/>
        <v>#REF!</v>
      </c>
      <c r="H20" s="54">
        <v>1520</v>
      </c>
      <c r="J20" s="25" t="e">
        <f t="shared" si="1"/>
        <v>#REF!</v>
      </c>
    </row>
    <row r="21" spans="2:10" x14ac:dyDescent="0.2">
      <c r="B21" s="50" t="s">
        <v>95</v>
      </c>
      <c r="C21" s="38" t="e">
        <f>VLOOKUP(B21,#REF!,2,0)</f>
        <v>#REF!</v>
      </c>
      <c r="D21" s="53">
        <v>32.36</v>
      </c>
      <c r="E21" s="39" t="e">
        <f t="shared" si="2"/>
        <v>#REF!</v>
      </c>
      <c r="F21" s="40" t="s">
        <v>6</v>
      </c>
      <c r="G21" s="41" t="e">
        <f t="shared" si="0"/>
        <v>#REF!</v>
      </c>
      <c r="H21" s="53">
        <v>14600</v>
      </c>
      <c r="J21" s="41" t="e">
        <f t="shared" si="1"/>
        <v>#REF!</v>
      </c>
    </row>
    <row r="22" spans="2:10" x14ac:dyDescent="0.2">
      <c r="B22" s="51" t="s">
        <v>91</v>
      </c>
      <c r="C22" s="37" t="e">
        <f>VLOOKUP(B22,#REF!,2,0)</f>
        <v>#REF!</v>
      </c>
      <c r="D22" s="54">
        <v>113.15</v>
      </c>
      <c r="E22" s="24" t="e">
        <f t="shared" si="2"/>
        <v>#REF!</v>
      </c>
      <c r="F22" s="22" t="s">
        <v>6</v>
      </c>
      <c r="G22" s="25" t="e">
        <f t="shared" si="0"/>
        <v>#REF!</v>
      </c>
      <c r="H22" s="54">
        <v>11600</v>
      </c>
      <c r="J22" s="25" t="e">
        <f t="shared" si="1"/>
        <v>#REF!</v>
      </c>
    </row>
    <row r="23" spans="2:10" x14ac:dyDescent="0.2">
      <c r="B23" s="50" t="s">
        <v>61</v>
      </c>
      <c r="C23" s="38" t="e">
        <f>VLOOKUP(B23,#REF!,2,0)</f>
        <v>#REF!</v>
      </c>
      <c r="D23" s="53">
        <v>0</v>
      </c>
      <c r="E23" s="39" t="e">
        <f t="shared" si="2"/>
        <v>#REF!</v>
      </c>
      <c r="F23" s="40" t="s">
        <v>6</v>
      </c>
      <c r="G23" s="41" t="e">
        <f t="shared" si="0"/>
        <v>#REF!</v>
      </c>
      <c r="H23" s="53">
        <v>480</v>
      </c>
      <c r="J23" s="41" t="e">
        <f t="shared" si="1"/>
        <v>#REF!</v>
      </c>
    </row>
    <row r="24" spans="2:10" x14ac:dyDescent="0.2">
      <c r="B24" s="51" t="s">
        <v>7</v>
      </c>
      <c r="C24" s="37" t="e">
        <f>VLOOKUP(B24,#REF!,2,0)</f>
        <v>#REF!</v>
      </c>
      <c r="D24" s="54">
        <v>0</v>
      </c>
      <c r="E24" s="24" t="e">
        <f t="shared" si="2"/>
        <v>#REF!</v>
      </c>
      <c r="F24" s="22" t="s">
        <v>6</v>
      </c>
      <c r="G24" s="25" t="e">
        <f t="shared" si="0"/>
        <v>#REF!</v>
      </c>
      <c r="H24" s="54">
        <v>430</v>
      </c>
      <c r="J24" s="25" t="e">
        <f t="shared" si="1"/>
        <v>#REF!</v>
      </c>
    </row>
    <row r="25" spans="2:10" x14ac:dyDescent="0.2">
      <c r="B25" s="50" t="s">
        <v>8</v>
      </c>
      <c r="C25" s="38" t="e">
        <f>VLOOKUP(B25,#REF!,2,0)</f>
        <v>#REF!</v>
      </c>
      <c r="D25" s="53">
        <v>1881.4</v>
      </c>
      <c r="E25" s="39" t="e">
        <f t="shared" si="2"/>
        <v>#REF!</v>
      </c>
      <c r="F25" s="40" t="s">
        <v>6</v>
      </c>
      <c r="G25" s="41" t="e">
        <f t="shared" si="0"/>
        <v>#REF!</v>
      </c>
      <c r="H25" s="53">
        <v>540</v>
      </c>
      <c r="J25" s="41" t="e">
        <f t="shared" si="1"/>
        <v>#REF!</v>
      </c>
    </row>
    <row r="26" spans="2:10" x14ac:dyDescent="0.2">
      <c r="B26" s="52" t="s">
        <v>62</v>
      </c>
      <c r="C26" s="37" t="e">
        <f>VLOOKUP(B26,#REF!,2,0)</f>
        <v>#REF!</v>
      </c>
      <c r="D26" s="55">
        <v>1306</v>
      </c>
      <c r="E26" s="28" t="e">
        <f t="shared" si="2"/>
        <v>#REF!</v>
      </c>
      <c r="F26" s="26" t="s">
        <v>6</v>
      </c>
      <c r="G26" s="29" t="e">
        <f t="shared" si="0"/>
        <v>#REF!</v>
      </c>
      <c r="H26" s="54">
        <v>600</v>
      </c>
      <c r="J26" s="29" t="e">
        <f t="shared" si="1"/>
        <v>#REF!</v>
      </c>
    </row>
    <row r="27" spans="2:10" x14ac:dyDescent="0.2">
      <c r="B27" s="50" t="s">
        <v>63</v>
      </c>
      <c r="C27" s="38" t="e">
        <f>VLOOKUP(B27,#REF!,2,0)</f>
        <v>#REF!</v>
      </c>
      <c r="D27" s="53">
        <v>25</v>
      </c>
      <c r="E27" s="39" t="e">
        <f t="shared" si="2"/>
        <v>#REF!</v>
      </c>
      <c r="F27" s="40" t="s">
        <v>6</v>
      </c>
      <c r="G27" s="41" t="e">
        <f t="shared" si="0"/>
        <v>#REF!</v>
      </c>
      <c r="H27" s="53">
        <v>650</v>
      </c>
      <c r="J27" s="41" t="e">
        <f t="shared" si="1"/>
        <v>#REF!</v>
      </c>
    </row>
    <row r="28" spans="2:10" x14ac:dyDescent="0.2">
      <c r="B28" s="51" t="s">
        <v>92</v>
      </c>
      <c r="C28" s="37" t="e">
        <f>VLOOKUP(B28,#REF!,2,0)</f>
        <v>#REF!</v>
      </c>
      <c r="D28" s="54">
        <v>770.15</v>
      </c>
      <c r="E28" s="24" t="e">
        <f t="shared" si="2"/>
        <v>#REF!</v>
      </c>
      <c r="F28" s="22" t="s">
        <v>6</v>
      </c>
      <c r="G28" s="25" t="e">
        <f t="shared" si="0"/>
        <v>#REF!</v>
      </c>
      <c r="H28" s="54">
        <v>1150</v>
      </c>
      <c r="J28" s="25" t="e">
        <f t="shared" si="1"/>
        <v>#REF!</v>
      </c>
    </row>
    <row r="29" spans="2:10" x14ac:dyDescent="0.2">
      <c r="B29" s="50" t="s">
        <v>64</v>
      </c>
      <c r="C29" s="38" t="e">
        <f>VLOOKUP(B29,#REF!,2,0)</f>
        <v>#REF!</v>
      </c>
      <c r="D29" s="53">
        <v>57.09</v>
      </c>
      <c r="E29" s="39" t="e">
        <f t="shared" si="2"/>
        <v>#REF!</v>
      </c>
      <c r="F29" s="40" t="s">
        <v>6</v>
      </c>
      <c r="G29" s="41" t="e">
        <f t="shared" si="0"/>
        <v>#REF!</v>
      </c>
      <c r="H29" s="53">
        <v>850</v>
      </c>
      <c r="J29" s="41" t="e">
        <f t="shared" si="1"/>
        <v>#REF!</v>
      </c>
    </row>
    <row r="30" spans="2:10" x14ac:dyDescent="0.2">
      <c r="B30" s="51" t="s">
        <v>65</v>
      </c>
      <c r="C30" s="37" t="e">
        <f>VLOOKUP(B30,#REF!,2,0)</f>
        <v>#REF!</v>
      </c>
      <c r="D30" s="54">
        <v>6</v>
      </c>
      <c r="E30" s="24" t="e">
        <f t="shared" si="2"/>
        <v>#REF!</v>
      </c>
      <c r="F30" s="22" t="s">
        <v>6</v>
      </c>
      <c r="G30" s="25" t="e">
        <f t="shared" si="0"/>
        <v>#REF!</v>
      </c>
      <c r="H30" s="54">
        <v>930</v>
      </c>
      <c r="J30" s="25" t="e">
        <f t="shared" si="1"/>
        <v>#REF!</v>
      </c>
    </row>
    <row r="31" spans="2:10" x14ac:dyDescent="0.2">
      <c r="B31" s="50" t="s">
        <v>66</v>
      </c>
      <c r="C31" s="38" t="e">
        <f>VLOOKUP(B31,#REF!,2,0)</f>
        <v>#REF!</v>
      </c>
      <c r="D31" s="53">
        <v>0</v>
      </c>
      <c r="E31" s="39" t="e">
        <f t="shared" si="2"/>
        <v>#REF!</v>
      </c>
      <c r="F31" s="40" t="s">
        <v>6</v>
      </c>
      <c r="G31" s="41" t="e">
        <f t="shared" si="0"/>
        <v>#REF!</v>
      </c>
      <c r="H31" s="53">
        <v>935</v>
      </c>
      <c r="J31" s="41" t="e">
        <f t="shared" si="1"/>
        <v>#REF!</v>
      </c>
    </row>
    <row r="32" spans="2:10" x14ac:dyDescent="0.2">
      <c r="B32" s="51" t="s">
        <v>93</v>
      </c>
      <c r="C32" s="37" t="e">
        <f>VLOOKUP(B32,#REF!,2,0)</f>
        <v>#REF!</v>
      </c>
      <c r="D32" s="54">
        <v>288.70999999999998</v>
      </c>
      <c r="E32" s="24" t="e">
        <f t="shared" si="2"/>
        <v>#REF!</v>
      </c>
      <c r="F32" s="22" t="s">
        <v>6</v>
      </c>
      <c r="G32" s="25" t="e">
        <f t="shared" si="0"/>
        <v>#REF!</v>
      </c>
      <c r="H32" s="54">
        <v>2330</v>
      </c>
      <c r="J32" s="25" t="e">
        <f t="shared" si="1"/>
        <v>#REF!</v>
      </c>
    </row>
    <row r="33" spans="2:10" x14ac:dyDescent="0.2">
      <c r="B33" s="50" t="s">
        <v>13</v>
      </c>
      <c r="C33" s="38" t="e">
        <f>VLOOKUP(B33,#REF!,2,0)</f>
        <v>#REF!</v>
      </c>
      <c r="D33" s="53">
        <v>0</v>
      </c>
      <c r="E33" s="39" t="e">
        <f t="shared" si="2"/>
        <v>#REF!</v>
      </c>
      <c r="F33" s="40" t="s">
        <v>6</v>
      </c>
      <c r="G33" s="41" t="e">
        <f t="shared" si="0"/>
        <v>#REF!</v>
      </c>
      <c r="H33" s="53">
        <v>1765</v>
      </c>
      <c r="J33" s="41" t="e">
        <f t="shared" si="1"/>
        <v>#REF!</v>
      </c>
    </row>
    <row r="34" spans="2:10" x14ac:dyDescent="0.2">
      <c r="B34" s="52" t="s">
        <v>67</v>
      </c>
      <c r="C34" s="37" t="e">
        <f>VLOOKUP(B34,#REF!,2,0)</f>
        <v>#REF!</v>
      </c>
      <c r="D34" s="55">
        <v>3</v>
      </c>
      <c r="E34" s="28" t="e">
        <f t="shared" si="2"/>
        <v>#REF!</v>
      </c>
      <c r="F34" s="26" t="s">
        <v>6</v>
      </c>
      <c r="G34" s="29" t="e">
        <f t="shared" si="0"/>
        <v>#REF!</v>
      </c>
      <c r="H34" s="54">
        <v>2000</v>
      </c>
      <c r="J34" s="29" t="e">
        <f t="shared" si="1"/>
        <v>#REF!</v>
      </c>
    </row>
    <row r="35" spans="2:10" x14ac:dyDescent="0.2">
      <c r="B35" s="50" t="s">
        <v>68</v>
      </c>
      <c r="C35" s="38" t="e">
        <f>VLOOKUP(B35,#REF!,2,0)</f>
        <v>#REF!</v>
      </c>
      <c r="D35" s="53">
        <v>0</v>
      </c>
      <c r="E35" s="39" t="e">
        <f t="shared" si="2"/>
        <v>#REF!</v>
      </c>
      <c r="F35" s="40" t="s">
        <v>6</v>
      </c>
      <c r="G35" s="41" t="e">
        <f t="shared" si="0"/>
        <v>#REF!</v>
      </c>
      <c r="H35" s="53">
        <v>1330</v>
      </c>
      <c r="J35" s="41" t="e">
        <f t="shared" si="1"/>
        <v>#REF!</v>
      </c>
    </row>
    <row r="36" spans="2:10" x14ac:dyDescent="0.2">
      <c r="B36" s="51" t="s">
        <v>69</v>
      </c>
      <c r="C36" s="37" t="e">
        <f>VLOOKUP(B36,#REF!,2,0)</f>
        <v>#REF!</v>
      </c>
      <c r="D36" s="54">
        <v>317.2</v>
      </c>
      <c r="E36" s="24" t="e">
        <f t="shared" si="2"/>
        <v>#REF!</v>
      </c>
      <c r="F36" s="22" t="s">
        <v>6</v>
      </c>
      <c r="G36" s="25" t="e">
        <f t="shared" si="0"/>
        <v>#REF!</v>
      </c>
      <c r="H36" s="54">
        <v>1650</v>
      </c>
      <c r="J36" s="25" t="e">
        <f t="shared" si="1"/>
        <v>#REF!</v>
      </c>
    </row>
    <row r="37" spans="2:10" x14ac:dyDescent="0.2">
      <c r="B37" s="50" t="s">
        <v>86</v>
      </c>
      <c r="C37" s="38" t="e">
        <f>VLOOKUP(B37,#REF!,2,0)</f>
        <v>#REF!</v>
      </c>
      <c r="D37" s="53">
        <v>139.13999999999999</v>
      </c>
      <c r="E37" s="39" t="e">
        <f t="shared" si="2"/>
        <v>#REF!</v>
      </c>
      <c r="F37" s="40" t="s">
        <v>6</v>
      </c>
      <c r="G37" s="41" t="e">
        <f t="shared" si="0"/>
        <v>#REF!</v>
      </c>
      <c r="H37" s="53">
        <v>1950</v>
      </c>
      <c r="J37" s="41" t="e">
        <f t="shared" si="1"/>
        <v>#REF!</v>
      </c>
    </row>
    <row r="38" spans="2:10" x14ac:dyDescent="0.2">
      <c r="B38" s="51" t="s">
        <v>70</v>
      </c>
      <c r="C38" s="37" t="e">
        <f>VLOOKUP(B38,#REF!,2,0)</f>
        <v>#REF!</v>
      </c>
      <c r="D38" s="54">
        <v>73.33</v>
      </c>
      <c r="E38" s="24" t="e">
        <f t="shared" si="2"/>
        <v>#REF!</v>
      </c>
      <c r="F38" s="22" t="s">
        <v>6</v>
      </c>
      <c r="G38" s="25" t="e">
        <f t="shared" si="0"/>
        <v>#REF!</v>
      </c>
      <c r="H38" s="54">
        <v>2500</v>
      </c>
      <c r="J38" s="25" t="e">
        <f t="shared" si="1"/>
        <v>#REF!</v>
      </c>
    </row>
    <row r="39" spans="2:10" x14ac:dyDescent="0.2">
      <c r="B39" s="50" t="s">
        <v>18</v>
      </c>
      <c r="C39" s="38" t="e">
        <f>VLOOKUP(B39,#REF!,2,0)</f>
        <v>#REF!</v>
      </c>
      <c r="D39" s="53">
        <v>278</v>
      </c>
      <c r="E39" s="39" t="e">
        <f t="shared" si="2"/>
        <v>#REF!</v>
      </c>
      <c r="F39" s="40" t="s">
        <v>6</v>
      </c>
      <c r="G39" s="41" t="e">
        <f t="shared" si="0"/>
        <v>#REF!</v>
      </c>
      <c r="H39" s="53">
        <v>2350</v>
      </c>
      <c r="J39" s="41" t="e">
        <f t="shared" si="1"/>
        <v>#REF!</v>
      </c>
    </row>
    <row r="40" spans="2:10" x14ac:dyDescent="0.2">
      <c r="B40" s="51" t="s">
        <v>71</v>
      </c>
      <c r="C40" s="37" t="e">
        <f>VLOOKUP(B40,#REF!,2,0)</f>
        <v>#REF!</v>
      </c>
      <c r="D40" s="54">
        <v>24</v>
      </c>
      <c r="E40" s="24" t="e">
        <f t="shared" si="2"/>
        <v>#REF!</v>
      </c>
      <c r="F40" s="22" t="s">
        <v>6</v>
      </c>
      <c r="G40" s="25" t="e">
        <f t="shared" si="0"/>
        <v>#REF!</v>
      </c>
      <c r="H40" s="54">
        <v>2900</v>
      </c>
      <c r="J40" s="25" t="e">
        <f t="shared" si="1"/>
        <v>#REF!</v>
      </c>
    </row>
    <row r="41" spans="2:10" x14ac:dyDescent="0.2">
      <c r="B41" s="50" t="s">
        <v>72</v>
      </c>
      <c r="C41" s="38" t="e">
        <f>VLOOKUP(B41,#REF!,2,0)</f>
        <v>#REF!</v>
      </c>
      <c r="D41" s="53">
        <v>38.94</v>
      </c>
      <c r="E41" s="39" t="e">
        <f t="shared" si="2"/>
        <v>#REF!</v>
      </c>
      <c r="F41" s="40" t="s">
        <v>6</v>
      </c>
      <c r="G41" s="41" t="e">
        <f t="shared" si="0"/>
        <v>#REF!</v>
      </c>
      <c r="H41" s="53">
        <v>3950</v>
      </c>
      <c r="J41" s="41" t="e">
        <f t="shared" si="1"/>
        <v>#REF!</v>
      </c>
    </row>
    <row r="42" spans="2:10" x14ac:dyDescent="0.2">
      <c r="B42" s="51" t="s">
        <v>21</v>
      </c>
      <c r="C42" s="37" t="e">
        <f>VLOOKUP(B42,#REF!,2,0)</f>
        <v>#REF!</v>
      </c>
      <c r="D42" s="54">
        <v>0</v>
      </c>
      <c r="E42" s="24" t="e">
        <f>D42*C42</f>
        <v>#REF!</v>
      </c>
      <c r="F42" s="22" t="s">
        <v>6</v>
      </c>
      <c r="G42" s="25" t="e">
        <f t="shared" si="0"/>
        <v>#REF!</v>
      </c>
      <c r="H42" s="54">
        <v>4325</v>
      </c>
      <c r="J42" s="25" t="e">
        <f t="shared" si="1"/>
        <v>#REF!</v>
      </c>
    </row>
    <row r="43" spans="2:10" x14ac:dyDescent="0.2">
      <c r="B43" s="50" t="s">
        <v>77</v>
      </c>
      <c r="C43" s="38" t="e">
        <f>VLOOKUP(B43,#REF!,2,0)</f>
        <v>#REF!</v>
      </c>
      <c r="D43" s="53">
        <v>171</v>
      </c>
      <c r="E43" s="39" t="e">
        <f t="shared" si="2"/>
        <v>#REF!</v>
      </c>
      <c r="F43" s="40" t="s">
        <v>6</v>
      </c>
      <c r="G43" s="41" t="e">
        <f t="shared" si="0"/>
        <v>#REF!</v>
      </c>
      <c r="H43" s="53">
        <v>4600</v>
      </c>
      <c r="J43" s="41" t="e">
        <f t="shared" si="1"/>
        <v>#REF!</v>
      </c>
    </row>
    <row r="44" spans="2:10" x14ac:dyDescent="0.2">
      <c r="B44" s="51" t="s">
        <v>78</v>
      </c>
      <c r="C44" s="37" t="e">
        <f>VLOOKUP(B44,#REF!,2,0)</f>
        <v>#REF!</v>
      </c>
      <c r="D44" s="54">
        <v>3026</v>
      </c>
      <c r="E44" s="24" t="e">
        <f t="shared" si="2"/>
        <v>#REF!</v>
      </c>
      <c r="F44" s="22" t="s">
        <v>6</v>
      </c>
      <c r="G44" s="25" t="e">
        <f t="shared" si="0"/>
        <v>#REF!</v>
      </c>
      <c r="H44" s="54">
        <v>320</v>
      </c>
      <c r="J44" s="25" t="e">
        <f t="shared" si="1"/>
        <v>#REF!</v>
      </c>
    </row>
    <row r="45" spans="2:10" x14ac:dyDescent="0.2">
      <c r="B45" s="50" t="s">
        <v>73</v>
      </c>
      <c r="C45" s="38" t="e">
        <f>VLOOKUP(B45,#REF!,2,0)</f>
        <v>#REF!</v>
      </c>
      <c r="D45" s="53">
        <v>72.5</v>
      </c>
      <c r="E45" s="39" t="e">
        <f t="shared" si="2"/>
        <v>#REF!</v>
      </c>
      <c r="F45" s="40" t="s">
        <v>6</v>
      </c>
      <c r="G45" s="41" t="e">
        <f t="shared" si="0"/>
        <v>#REF!</v>
      </c>
      <c r="H45" s="53">
        <v>5500</v>
      </c>
      <c r="J45" s="41" t="e">
        <f t="shared" si="1"/>
        <v>#REF!</v>
      </c>
    </row>
    <row r="46" spans="2:10" x14ac:dyDescent="0.2">
      <c r="B46" s="51" t="s">
        <v>23</v>
      </c>
      <c r="C46" s="37" t="e">
        <f>VLOOKUP(B46,#REF!,2,0)</f>
        <v>#REF!</v>
      </c>
      <c r="D46" s="54">
        <v>2935.13</v>
      </c>
      <c r="E46" s="57" t="e">
        <f t="shared" si="2"/>
        <v>#REF!</v>
      </c>
      <c r="F46" s="58" t="s">
        <v>6</v>
      </c>
      <c r="G46" s="59" t="e">
        <f t="shared" si="0"/>
        <v>#REF!</v>
      </c>
      <c r="H46" s="54">
        <v>360</v>
      </c>
      <c r="J46" s="59" t="e">
        <f t="shared" si="1"/>
        <v>#REF!</v>
      </c>
    </row>
    <row r="47" spans="2:10" x14ac:dyDescent="0.2">
      <c r="B47" s="50" t="s">
        <v>33</v>
      </c>
      <c r="C47" s="38" t="e">
        <f>VLOOKUP(B47,#REF!,2,0)</f>
        <v>#REF!</v>
      </c>
      <c r="D47" s="53">
        <v>90.8</v>
      </c>
      <c r="E47" s="39" t="e">
        <f t="shared" si="2"/>
        <v>#REF!</v>
      </c>
      <c r="F47" s="40" t="s">
        <v>6</v>
      </c>
      <c r="G47" s="41" t="e">
        <f t="shared" si="0"/>
        <v>#REF!</v>
      </c>
      <c r="H47" s="53">
        <v>550</v>
      </c>
      <c r="J47" s="41" t="e">
        <f t="shared" si="1"/>
        <v>#REF!</v>
      </c>
    </row>
    <row r="48" spans="2:10" x14ac:dyDescent="0.2">
      <c r="B48" s="51" t="s">
        <v>74</v>
      </c>
      <c r="C48" s="37" t="e">
        <f>VLOOKUP(B48,#REF!,2,0)</f>
        <v>#REF!</v>
      </c>
      <c r="D48" s="54">
        <v>22.4</v>
      </c>
      <c r="E48" s="57" t="e">
        <f t="shared" si="2"/>
        <v>#REF!</v>
      </c>
      <c r="F48" s="58" t="s">
        <v>6</v>
      </c>
      <c r="G48" s="59" t="e">
        <f t="shared" si="0"/>
        <v>#REF!</v>
      </c>
      <c r="H48" s="54">
        <v>842</v>
      </c>
      <c r="J48" s="59" t="e">
        <f t="shared" si="1"/>
        <v>#REF!</v>
      </c>
    </row>
    <row r="49" spans="2:10" x14ac:dyDescent="0.2">
      <c r="B49" s="50" t="s">
        <v>75</v>
      </c>
      <c r="C49" s="38" t="e">
        <f>VLOOKUP(B49,#REF!,2,0)</f>
        <v>#REF!</v>
      </c>
      <c r="D49" s="53">
        <v>40.700000000000003</v>
      </c>
      <c r="E49" s="39" t="e">
        <f t="shared" si="2"/>
        <v>#REF!</v>
      </c>
      <c r="F49" s="40" t="s">
        <v>6</v>
      </c>
      <c r="G49" s="41" t="e">
        <f t="shared" si="0"/>
        <v>#REF!</v>
      </c>
      <c r="H49" s="53">
        <v>1112</v>
      </c>
      <c r="J49" s="41" t="e">
        <f t="shared" si="1"/>
        <v>#REF!</v>
      </c>
    </row>
    <row r="50" spans="2:10" x14ac:dyDescent="0.2">
      <c r="B50" s="51" t="s">
        <v>46</v>
      </c>
      <c r="C50" s="37" t="e">
        <f>VLOOKUP(B50,#REF!,2,0)</f>
        <v>#REF!</v>
      </c>
      <c r="D50" s="54">
        <v>0</v>
      </c>
      <c r="E50" s="57" t="e">
        <f t="shared" si="2"/>
        <v>#REF!</v>
      </c>
      <c r="F50" s="58" t="s">
        <v>6</v>
      </c>
      <c r="G50" s="59" t="e">
        <f t="shared" si="0"/>
        <v>#REF!</v>
      </c>
      <c r="H50" s="54">
        <v>165</v>
      </c>
      <c r="J50" s="59" t="e">
        <f t="shared" si="1"/>
        <v>#REF!</v>
      </c>
    </row>
    <row r="51" spans="2:10" x14ac:dyDescent="0.2">
      <c r="B51" s="50" t="s">
        <v>47</v>
      </c>
      <c r="C51" s="38" t="e">
        <f>VLOOKUP(B51,#REF!,2,0)</f>
        <v>#REF!</v>
      </c>
      <c r="D51" s="53">
        <v>3.8</v>
      </c>
      <c r="E51" s="39" t="e">
        <f t="shared" si="2"/>
        <v>#REF!</v>
      </c>
      <c r="F51" s="40" t="s">
        <v>6</v>
      </c>
      <c r="G51" s="41" t="e">
        <f t="shared" si="0"/>
        <v>#REF!</v>
      </c>
      <c r="H51" s="53">
        <v>481</v>
      </c>
      <c r="J51" s="41" t="e">
        <f t="shared" si="1"/>
        <v>#REF!</v>
      </c>
    </row>
    <row r="52" spans="2:10" x14ac:dyDescent="0.2">
      <c r="B52" s="51" t="s">
        <v>76</v>
      </c>
      <c r="C52" s="37" t="e">
        <f>VLOOKUP(B52,#REF!,2,0)</f>
        <v>#REF!</v>
      </c>
      <c r="D52" s="54">
        <v>45.7</v>
      </c>
      <c r="E52" s="57"/>
      <c r="F52" s="58" t="s">
        <v>6</v>
      </c>
      <c r="G52" s="59" t="e">
        <f t="shared" ref="G52:G54" si="3">ROUND(1000/C52*H52,-3)</f>
        <v>#REF!</v>
      </c>
      <c r="H52" s="54">
        <v>964</v>
      </c>
      <c r="J52" s="59" t="e">
        <f t="shared" si="1"/>
        <v>#REF!</v>
      </c>
    </row>
    <row r="53" spans="2:10" x14ac:dyDescent="0.2">
      <c r="B53" s="50" t="s">
        <v>80</v>
      </c>
      <c r="C53" s="38" t="e">
        <f>VLOOKUP(B53,#REF!,2,0)</f>
        <v>#REF!</v>
      </c>
      <c r="D53" s="53">
        <v>6</v>
      </c>
      <c r="E53" s="39"/>
      <c r="F53" s="40" t="s">
        <v>6</v>
      </c>
      <c r="G53" s="41"/>
      <c r="H53" s="53">
        <v>5000</v>
      </c>
      <c r="J53" s="41">
        <f t="shared" si="1"/>
        <v>0</v>
      </c>
    </row>
    <row r="54" spans="2:10" x14ac:dyDescent="0.2">
      <c r="B54" s="51" t="s">
        <v>90</v>
      </c>
      <c r="C54" s="37" t="e">
        <f>VLOOKUP(B54,#REF!,2,0)</f>
        <v>#REF!</v>
      </c>
      <c r="D54" s="54">
        <v>192</v>
      </c>
      <c r="E54" s="57" t="e">
        <f t="shared" si="2"/>
        <v>#REF!</v>
      </c>
      <c r="F54" s="58" t="s">
        <v>6</v>
      </c>
      <c r="G54" s="59" t="e">
        <f t="shared" si="3"/>
        <v>#REF!</v>
      </c>
      <c r="H54" s="54">
        <v>5000</v>
      </c>
      <c r="J54" s="59" t="e">
        <f t="shared" si="1"/>
        <v>#REF!</v>
      </c>
    </row>
    <row r="55" spans="2:10" x14ac:dyDescent="0.2">
      <c r="B55" s="50" t="s">
        <v>89</v>
      </c>
      <c r="C55" s="38" t="e">
        <f>VLOOKUP(B55,#REF!,2,0)</f>
        <v>#REF!</v>
      </c>
      <c r="D55" s="53">
        <v>8</v>
      </c>
      <c r="E55" s="39"/>
      <c r="F55" s="40"/>
      <c r="G55" s="41"/>
      <c r="H55" s="53">
        <v>1160</v>
      </c>
      <c r="J55" s="41">
        <f t="shared" si="1"/>
        <v>0</v>
      </c>
    </row>
  </sheetData>
  <autoFilter ref="B3:H54"/>
  <pageMargins left="0.25" right="0.25" top="0.75" bottom="0.75" header="0.3" footer="0.3"/>
  <pageSetup paperSize="9" scale="7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54"/>
  <sheetViews>
    <sheetView showGridLines="0" view="pageBreakPreview" zoomScale="85" zoomScaleNormal="100" zoomScaleSheetLayoutView="85" workbookViewId="0">
      <pane xSplit="2" ySplit="3" topLeftCell="C43" activePane="bottomRight" state="frozen"/>
      <selection activeCell="A41" sqref="A41:XFD41"/>
      <selection pane="topRight" activeCell="A41" sqref="A41:XFD41"/>
      <selection pane="bottomLeft" activeCell="A41" sqref="A41:XFD41"/>
      <selection pane="bottomRight" activeCell="A41" sqref="A41:XFD41"/>
    </sheetView>
  </sheetViews>
  <sheetFormatPr defaultRowHeight="12.75" x14ac:dyDescent="0.2"/>
  <cols>
    <col min="1" max="1" width="2.85546875" style="21" customWidth="1"/>
    <col min="2" max="2" width="42.5703125" style="21" customWidth="1"/>
    <col min="3" max="3" width="8.5703125" style="21" customWidth="1"/>
    <col min="4" max="5" width="11.42578125" style="21" customWidth="1"/>
    <col min="6" max="6" width="6.85546875" style="21" customWidth="1"/>
    <col min="7" max="8" width="11.42578125" style="21" customWidth="1"/>
    <col min="9" max="9" width="3.140625" style="21" customWidth="1"/>
    <col min="10" max="10" width="13.85546875" style="21" customWidth="1"/>
    <col min="11" max="16384" width="9.140625" style="21"/>
  </cols>
  <sheetData>
    <row r="2" spans="2:10" x14ac:dyDescent="0.2">
      <c r="B2" s="49" t="str">
        <f ca="1">CONCATENATE("Остатки на ",TEXT(TODAY(),"ДД.ММ.ГГГГ"))</f>
        <v>Остатки на 30.08.2022</v>
      </c>
    </row>
    <row r="3" spans="2:10" ht="45.75" customHeight="1" x14ac:dyDescent="0.2">
      <c r="B3" s="45" t="s">
        <v>0</v>
      </c>
      <c r="C3" s="46" t="s">
        <v>25</v>
      </c>
      <c r="D3" s="46" t="s">
        <v>26</v>
      </c>
      <c r="E3" s="46" t="s">
        <v>53</v>
      </c>
      <c r="F3" s="46" t="s">
        <v>4</v>
      </c>
      <c r="G3" s="46" t="s">
        <v>35</v>
      </c>
      <c r="H3" s="46" t="s">
        <v>34</v>
      </c>
      <c r="J3" s="46" t="s">
        <v>94</v>
      </c>
    </row>
    <row r="4" spans="2:10" x14ac:dyDescent="0.2">
      <c r="B4" s="47"/>
      <c r="C4" s="47"/>
      <c r="D4" s="56">
        <f>SUM(D5:D64)</f>
        <v>14185.63</v>
      </c>
      <c r="E4" s="56" t="e">
        <f>SUM(E5:E61)</f>
        <v>#REF!</v>
      </c>
      <c r="F4" s="47"/>
      <c r="G4" s="47"/>
      <c r="H4" s="47"/>
      <c r="J4" s="47"/>
    </row>
    <row r="5" spans="2:10" x14ac:dyDescent="0.2">
      <c r="B5" s="50" t="s">
        <v>36</v>
      </c>
      <c r="C5" s="38" t="e">
        <f>VLOOKUP(B5,#REF!,2,0)</f>
        <v>#REF!</v>
      </c>
      <c r="D5" s="53">
        <v>9</v>
      </c>
      <c r="E5" s="39"/>
      <c r="F5" s="40" t="s">
        <v>43</v>
      </c>
      <c r="G5" s="41">
        <v>50000</v>
      </c>
      <c r="H5" s="53">
        <v>0</v>
      </c>
      <c r="J5" s="41"/>
    </row>
    <row r="6" spans="2:10" x14ac:dyDescent="0.2">
      <c r="B6" s="51" t="s">
        <v>37</v>
      </c>
      <c r="C6" s="37" t="e">
        <f>VLOOKUP(B6,#REF!,2,0)</f>
        <v>#REF!</v>
      </c>
      <c r="D6" s="54">
        <v>2</v>
      </c>
      <c r="E6" s="24"/>
      <c r="F6" s="22" t="s">
        <v>43</v>
      </c>
      <c r="G6" s="25">
        <v>50000</v>
      </c>
      <c r="H6" s="54">
        <v>0</v>
      </c>
      <c r="J6" s="25"/>
    </row>
    <row r="7" spans="2:10" x14ac:dyDescent="0.2">
      <c r="B7" s="50" t="s">
        <v>38</v>
      </c>
      <c r="C7" s="38" t="e">
        <f>VLOOKUP(B7,#REF!,2,0)</f>
        <v>#REF!</v>
      </c>
      <c r="D7" s="53">
        <v>11</v>
      </c>
      <c r="E7" s="39"/>
      <c r="F7" s="40" t="s">
        <v>43</v>
      </c>
      <c r="G7" s="41"/>
      <c r="H7" s="53">
        <v>30000</v>
      </c>
      <c r="J7" s="41"/>
    </row>
    <row r="8" spans="2:10" x14ac:dyDescent="0.2">
      <c r="B8" s="51" t="s">
        <v>81</v>
      </c>
      <c r="C8" s="37" t="e">
        <f>VLOOKUP(B8,#REF!,2,0)</f>
        <v>#REF!</v>
      </c>
      <c r="D8" s="54">
        <v>4.37</v>
      </c>
      <c r="E8" s="24" t="e">
        <f>D8*C8</f>
        <v>#REF!</v>
      </c>
      <c r="F8" s="22" t="s">
        <v>6</v>
      </c>
      <c r="G8" s="25" t="e">
        <f t="shared" ref="G8:G51" si="0">ROUND(1000/C8*H8,-3)</f>
        <v>#REF!</v>
      </c>
      <c r="H8" s="54">
        <v>1490</v>
      </c>
      <c r="J8" s="25" t="e">
        <f t="shared" ref="J8:J51" si="1">ROUND(G8/1.15,-3)</f>
        <v>#REF!</v>
      </c>
    </row>
    <row r="9" spans="2:10" x14ac:dyDescent="0.2">
      <c r="B9" s="50" t="s">
        <v>82</v>
      </c>
      <c r="C9" s="38" t="e">
        <f>VLOOKUP(B9,#REF!,2,0)</f>
        <v>#REF!</v>
      </c>
      <c r="D9" s="53">
        <v>57.4</v>
      </c>
      <c r="E9" s="39" t="e">
        <f t="shared" ref="E9:E54" si="2">D9*C9</f>
        <v>#REF!</v>
      </c>
      <c r="F9" s="40" t="s">
        <v>6</v>
      </c>
      <c r="G9" s="41" t="e">
        <f t="shared" si="0"/>
        <v>#REF!</v>
      </c>
      <c r="H9" s="53">
        <v>1700</v>
      </c>
      <c r="J9" s="41" t="e">
        <f t="shared" si="1"/>
        <v>#REF!</v>
      </c>
    </row>
    <row r="10" spans="2:10" x14ac:dyDescent="0.2">
      <c r="B10" s="52" t="s">
        <v>83</v>
      </c>
      <c r="C10" s="37" t="e">
        <f>VLOOKUP(B10,#REF!,2,0)</f>
        <v>#REF!</v>
      </c>
      <c r="D10" s="55">
        <v>10.23</v>
      </c>
      <c r="E10" s="28" t="e">
        <f t="shared" si="2"/>
        <v>#REF!</v>
      </c>
      <c r="F10" s="26" t="s">
        <v>6</v>
      </c>
      <c r="G10" s="29" t="e">
        <f t="shared" si="0"/>
        <v>#REF!</v>
      </c>
      <c r="H10" s="54">
        <v>1330</v>
      </c>
      <c r="J10" s="29" t="e">
        <f t="shared" si="1"/>
        <v>#REF!</v>
      </c>
    </row>
    <row r="11" spans="2:10" x14ac:dyDescent="0.2">
      <c r="B11" s="50" t="s">
        <v>57</v>
      </c>
      <c r="C11" s="38" t="e">
        <f>VLOOKUP(B11,#REF!,2,0)</f>
        <v>#REF!</v>
      </c>
      <c r="D11" s="53">
        <v>21.4</v>
      </c>
      <c r="E11" s="39" t="e">
        <f t="shared" si="2"/>
        <v>#REF!</v>
      </c>
      <c r="F11" s="40" t="s">
        <v>6</v>
      </c>
      <c r="G11" s="41" t="e">
        <f t="shared" si="0"/>
        <v>#REF!</v>
      </c>
      <c r="H11" s="53">
        <v>2450</v>
      </c>
      <c r="J11" s="41" t="e">
        <f t="shared" si="1"/>
        <v>#REF!</v>
      </c>
    </row>
    <row r="12" spans="2:10" x14ac:dyDescent="0.2">
      <c r="B12" s="51" t="s">
        <v>58</v>
      </c>
      <c r="C12" s="37" t="e">
        <f>VLOOKUP(B12,#REF!,2,0)</f>
        <v>#REF!</v>
      </c>
      <c r="D12" s="54">
        <v>48</v>
      </c>
      <c r="E12" s="24" t="e">
        <f t="shared" si="2"/>
        <v>#REF!</v>
      </c>
      <c r="F12" s="22" t="s">
        <v>6</v>
      </c>
      <c r="G12" s="25" t="e">
        <f t="shared" si="0"/>
        <v>#REF!</v>
      </c>
      <c r="H12" s="54">
        <v>3050</v>
      </c>
      <c r="J12" s="25" t="e">
        <f t="shared" si="1"/>
        <v>#REF!</v>
      </c>
    </row>
    <row r="13" spans="2:10" x14ac:dyDescent="0.2">
      <c r="B13" s="50" t="s">
        <v>87</v>
      </c>
      <c r="C13" s="38" t="e">
        <f>VLOOKUP(B13,#REF!,2,0)</f>
        <v>#REF!</v>
      </c>
      <c r="D13" s="53">
        <v>24</v>
      </c>
      <c r="E13" s="39" t="e">
        <f t="shared" si="2"/>
        <v>#REF!</v>
      </c>
      <c r="F13" s="40" t="s">
        <v>6</v>
      </c>
      <c r="G13" s="41" t="e">
        <f t="shared" si="0"/>
        <v>#REF!</v>
      </c>
      <c r="H13" s="53">
        <v>3650</v>
      </c>
      <c r="J13" s="41" t="e">
        <f t="shared" si="1"/>
        <v>#REF!</v>
      </c>
    </row>
    <row r="14" spans="2:10" x14ac:dyDescent="0.2">
      <c r="B14" s="51" t="s">
        <v>79</v>
      </c>
      <c r="C14" s="37" t="e">
        <f>VLOOKUP(B14,#REF!,2,0)</f>
        <v>#REF!</v>
      </c>
      <c r="D14" s="54">
        <v>0</v>
      </c>
      <c r="E14" s="24" t="e">
        <f t="shared" si="2"/>
        <v>#REF!</v>
      </c>
      <c r="F14" s="22" t="s">
        <v>6</v>
      </c>
      <c r="G14" s="25" t="e">
        <f t="shared" si="0"/>
        <v>#REF!</v>
      </c>
      <c r="H14" s="54">
        <v>90</v>
      </c>
      <c r="J14" s="25" t="e">
        <f t="shared" si="1"/>
        <v>#REF!</v>
      </c>
    </row>
    <row r="15" spans="2:10" x14ac:dyDescent="0.2">
      <c r="B15" s="50" t="s">
        <v>59</v>
      </c>
      <c r="C15" s="38" t="e">
        <f>VLOOKUP(B15,#REF!,2,0)</f>
        <v>#REF!</v>
      </c>
      <c r="D15" s="53">
        <v>0</v>
      </c>
      <c r="E15" s="39" t="e">
        <f t="shared" si="2"/>
        <v>#REF!</v>
      </c>
      <c r="F15" s="40" t="s">
        <v>6</v>
      </c>
      <c r="G15" s="41" t="e">
        <f t="shared" si="0"/>
        <v>#REF!</v>
      </c>
      <c r="H15" s="53">
        <v>4030</v>
      </c>
      <c r="J15" s="41" t="e">
        <f t="shared" si="1"/>
        <v>#REF!</v>
      </c>
    </row>
    <row r="16" spans="2:10" x14ac:dyDescent="0.2">
      <c r="B16" s="51" t="s">
        <v>56</v>
      </c>
      <c r="C16" s="37" t="e">
        <f>VLOOKUP(B16,#REF!,2,0)</f>
        <v>#REF!</v>
      </c>
      <c r="D16" s="54">
        <v>1680</v>
      </c>
      <c r="E16" s="24" t="e">
        <f t="shared" si="2"/>
        <v>#REF!</v>
      </c>
      <c r="F16" s="22" t="s">
        <v>6</v>
      </c>
      <c r="G16" s="25" t="e">
        <f t="shared" si="0"/>
        <v>#REF!</v>
      </c>
      <c r="H16" s="54">
        <v>170</v>
      </c>
      <c r="J16" s="25" t="e">
        <f t="shared" si="1"/>
        <v>#REF!</v>
      </c>
    </row>
    <row r="17" spans="2:10" x14ac:dyDescent="0.2">
      <c r="B17" s="50" t="s">
        <v>52</v>
      </c>
      <c r="C17" s="38" t="e">
        <f>VLOOKUP(B17,#REF!,2,0)</f>
        <v>#REF!</v>
      </c>
      <c r="D17" s="53">
        <v>870</v>
      </c>
      <c r="E17" s="39" t="e">
        <f t="shared" si="2"/>
        <v>#REF!</v>
      </c>
      <c r="F17" s="40" t="s">
        <v>6</v>
      </c>
      <c r="G17" s="41" t="e">
        <f t="shared" si="0"/>
        <v>#REF!</v>
      </c>
      <c r="H17" s="53">
        <v>170</v>
      </c>
      <c r="J17" s="41" t="e">
        <f t="shared" si="1"/>
        <v>#REF!</v>
      </c>
    </row>
    <row r="18" spans="2:10" x14ac:dyDescent="0.2">
      <c r="B18" s="52" t="s">
        <v>88</v>
      </c>
      <c r="C18" s="37" t="e">
        <f>VLOOKUP(B18,#REF!,2,0)</f>
        <v>#REF!</v>
      </c>
      <c r="D18" s="55">
        <v>0</v>
      </c>
      <c r="E18" s="28" t="e">
        <f t="shared" si="2"/>
        <v>#REF!</v>
      </c>
      <c r="F18" s="26" t="s">
        <v>6</v>
      </c>
      <c r="G18" s="29" t="e">
        <f t="shared" si="0"/>
        <v>#REF!</v>
      </c>
      <c r="H18" s="54">
        <v>290</v>
      </c>
      <c r="J18" s="29" t="e">
        <f t="shared" si="1"/>
        <v>#REF!</v>
      </c>
    </row>
    <row r="19" spans="2:10" x14ac:dyDescent="0.2">
      <c r="B19" s="50" t="s">
        <v>60</v>
      </c>
      <c r="C19" s="38" t="e">
        <f>VLOOKUP(B19,#REF!,2,0)</f>
        <v>#REF!</v>
      </c>
      <c r="D19" s="53">
        <v>18</v>
      </c>
      <c r="E19" s="39" t="e">
        <f t="shared" si="2"/>
        <v>#REF!</v>
      </c>
      <c r="F19" s="40" t="s">
        <v>6</v>
      </c>
      <c r="G19" s="41" t="e">
        <f t="shared" si="0"/>
        <v>#REF!</v>
      </c>
      <c r="H19" s="53">
        <v>440</v>
      </c>
      <c r="J19" s="41" t="e">
        <f t="shared" si="1"/>
        <v>#REF!</v>
      </c>
    </row>
    <row r="20" spans="2:10" x14ac:dyDescent="0.2">
      <c r="B20" s="51" t="s">
        <v>85</v>
      </c>
      <c r="C20" s="37" t="e">
        <f>VLOOKUP(B20,#REF!,2,0)</f>
        <v>#REF!</v>
      </c>
      <c r="D20" s="54">
        <v>30</v>
      </c>
      <c r="E20" s="24" t="e">
        <f t="shared" si="2"/>
        <v>#REF!</v>
      </c>
      <c r="F20" s="22" t="s">
        <v>43</v>
      </c>
      <c r="G20" s="25" t="e">
        <f t="shared" si="0"/>
        <v>#REF!</v>
      </c>
      <c r="H20" s="54">
        <v>1520</v>
      </c>
      <c r="J20" s="25" t="e">
        <f t="shared" si="1"/>
        <v>#REF!</v>
      </c>
    </row>
    <row r="21" spans="2:10" x14ac:dyDescent="0.2">
      <c r="B21" s="50" t="s">
        <v>91</v>
      </c>
      <c r="C21" s="38" t="e">
        <f>VLOOKUP(B21,#REF!,2,0)</f>
        <v>#REF!</v>
      </c>
      <c r="D21" s="53">
        <v>38</v>
      </c>
      <c r="E21" s="39" t="e">
        <f t="shared" si="2"/>
        <v>#REF!</v>
      </c>
      <c r="F21" s="40" t="s">
        <v>6</v>
      </c>
      <c r="G21" s="41" t="e">
        <f t="shared" si="0"/>
        <v>#REF!</v>
      </c>
      <c r="H21" s="53">
        <v>11600</v>
      </c>
      <c r="J21" s="41" t="e">
        <f t="shared" si="1"/>
        <v>#REF!</v>
      </c>
    </row>
    <row r="22" spans="2:10" x14ac:dyDescent="0.2">
      <c r="B22" s="51" t="s">
        <v>61</v>
      </c>
      <c r="C22" s="37" t="e">
        <f>VLOOKUP(B22,#REF!,2,0)</f>
        <v>#REF!</v>
      </c>
      <c r="D22" s="54">
        <v>0</v>
      </c>
      <c r="E22" s="24" t="e">
        <f t="shared" si="2"/>
        <v>#REF!</v>
      </c>
      <c r="F22" s="22" t="s">
        <v>6</v>
      </c>
      <c r="G22" s="25" t="e">
        <f t="shared" si="0"/>
        <v>#REF!</v>
      </c>
      <c r="H22" s="54">
        <v>480</v>
      </c>
      <c r="J22" s="25" t="e">
        <f t="shared" si="1"/>
        <v>#REF!</v>
      </c>
    </row>
    <row r="23" spans="2:10" x14ac:dyDescent="0.2">
      <c r="B23" s="50" t="s">
        <v>7</v>
      </c>
      <c r="C23" s="38" t="e">
        <f>VLOOKUP(B23,#REF!,2,0)</f>
        <v>#REF!</v>
      </c>
      <c r="D23" s="53">
        <v>0</v>
      </c>
      <c r="E23" s="39" t="e">
        <f t="shared" si="2"/>
        <v>#REF!</v>
      </c>
      <c r="F23" s="40" t="s">
        <v>6</v>
      </c>
      <c r="G23" s="41" t="e">
        <f t="shared" si="0"/>
        <v>#REF!</v>
      </c>
      <c r="H23" s="53">
        <v>430</v>
      </c>
      <c r="J23" s="41" t="e">
        <f t="shared" si="1"/>
        <v>#REF!</v>
      </c>
    </row>
    <row r="24" spans="2:10" x14ac:dyDescent="0.2">
      <c r="B24" s="51" t="s">
        <v>8</v>
      </c>
      <c r="C24" s="37" t="e">
        <f>VLOOKUP(B24,#REF!,2,0)</f>
        <v>#REF!</v>
      </c>
      <c r="D24" s="54">
        <v>1881.4</v>
      </c>
      <c r="E24" s="24" t="e">
        <f t="shared" si="2"/>
        <v>#REF!</v>
      </c>
      <c r="F24" s="22" t="s">
        <v>6</v>
      </c>
      <c r="G24" s="25" t="e">
        <f t="shared" si="0"/>
        <v>#REF!</v>
      </c>
      <c r="H24" s="54">
        <v>540</v>
      </c>
      <c r="J24" s="25" t="e">
        <f t="shared" si="1"/>
        <v>#REF!</v>
      </c>
    </row>
    <row r="25" spans="2:10" x14ac:dyDescent="0.2">
      <c r="B25" s="50" t="s">
        <v>62</v>
      </c>
      <c r="C25" s="38" t="e">
        <f>VLOOKUP(B25,#REF!,2,0)</f>
        <v>#REF!</v>
      </c>
      <c r="D25" s="53">
        <v>1306</v>
      </c>
      <c r="E25" s="39" t="e">
        <f t="shared" si="2"/>
        <v>#REF!</v>
      </c>
      <c r="F25" s="40" t="s">
        <v>6</v>
      </c>
      <c r="G25" s="41" t="e">
        <f t="shared" si="0"/>
        <v>#REF!</v>
      </c>
      <c r="H25" s="53">
        <v>600</v>
      </c>
      <c r="J25" s="41" t="e">
        <f t="shared" si="1"/>
        <v>#REF!</v>
      </c>
    </row>
    <row r="26" spans="2:10" x14ac:dyDescent="0.2">
      <c r="B26" s="52" t="s">
        <v>63</v>
      </c>
      <c r="C26" s="37" t="e">
        <f>VLOOKUP(B26,#REF!,2,0)</f>
        <v>#REF!</v>
      </c>
      <c r="D26" s="55">
        <v>25</v>
      </c>
      <c r="E26" s="28" t="e">
        <f t="shared" si="2"/>
        <v>#REF!</v>
      </c>
      <c r="F26" s="26" t="s">
        <v>6</v>
      </c>
      <c r="G26" s="29" t="e">
        <f t="shared" si="0"/>
        <v>#REF!</v>
      </c>
      <c r="H26" s="54">
        <v>650</v>
      </c>
      <c r="J26" s="29" t="e">
        <f t="shared" si="1"/>
        <v>#REF!</v>
      </c>
    </row>
    <row r="27" spans="2:10" x14ac:dyDescent="0.2">
      <c r="B27" s="50" t="s">
        <v>92</v>
      </c>
      <c r="C27" s="38" t="e">
        <f>VLOOKUP(B27,#REF!,2,0)</f>
        <v>#REF!</v>
      </c>
      <c r="D27" s="53">
        <v>403.8</v>
      </c>
      <c r="E27" s="39" t="e">
        <f t="shared" si="2"/>
        <v>#REF!</v>
      </c>
      <c r="F27" s="40" t="s">
        <v>6</v>
      </c>
      <c r="G27" s="41" t="e">
        <f t="shared" si="0"/>
        <v>#REF!</v>
      </c>
      <c r="H27" s="53">
        <v>1150</v>
      </c>
      <c r="J27" s="41" t="e">
        <f t="shared" si="1"/>
        <v>#REF!</v>
      </c>
    </row>
    <row r="28" spans="2:10" x14ac:dyDescent="0.2">
      <c r="B28" s="51" t="s">
        <v>64</v>
      </c>
      <c r="C28" s="37" t="e">
        <f>VLOOKUP(B28,#REF!,2,0)</f>
        <v>#REF!</v>
      </c>
      <c r="D28" s="54">
        <v>57.09</v>
      </c>
      <c r="E28" s="24" t="e">
        <f t="shared" si="2"/>
        <v>#REF!</v>
      </c>
      <c r="F28" s="22" t="s">
        <v>6</v>
      </c>
      <c r="G28" s="25" t="e">
        <f t="shared" si="0"/>
        <v>#REF!</v>
      </c>
      <c r="H28" s="54">
        <v>850</v>
      </c>
      <c r="J28" s="25" t="e">
        <f t="shared" si="1"/>
        <v>#REF!</v>
      </c>
    </row>
    <row r="29" spans="2:10" x14ac:dyDescent="0.2">
      <c r="B29" s="50" t="s">
        <v>65</v>
      </c>
      <c r="C29" s="38" t="e">
        <f>VLOOKUP(B29,#REF!,2,0)</f>
        <v>#REF!</v>
      </c>
      <c r="D29" s="53">
        <v>6</v>
      </c>
      <c r="E29" s="39" t="e">
        <f t="shared" si="2"/>
        <v>#REF!</v>
      </c>
      <c r="F29" s="40" t="s">
        <v>6</v>
      </c>
      <c r="G29" s="41" t="e">
        <f t="shared" si="0"/>
        <v>#REF!</v>
      </c>
      <c r="H29" s="53">
        <v>930</v>
      </c>
      <c r="J29" s="41" t="e">
        <f t="shared" si="1"/>
        <v>#REF!</v>
      </c>
    </row>
    <row r="30" spans="2:10" x14ac:dyDescent="0.2">
      <c r="B30" s="51" t="s">
        <v>66</v>
      </c>
      <c r="C30" s="37" t="e">
        <f>VLOOKUP(B30,#REF!,2,0)</f>
        <v>#REF!</v>
      </c>
      <c r="D30" s="54">
        <v>0</v>
      </c>
      <c r="E30" s="24" t="e">
        <f t="shared" si="2"/>
        <v>#REF!</v>
      </c>
      <c r="F30" s="22" t="s">
        <v>6</v>
      </c>
      <c r="G30" s="25" t="e">
        <f t="shared" si="0"/>
        <v>#REF!</v>
      </c>
      <c r="H30" s="54">
        <v>935</v>
      </c>
      <c r="J30" s="25" t="e">
        <f t="shared" si="1"/>
        <v>#REF!</v>
      </c>
    </row>
    <row r="31" spans="2:10" x14ac:dyDescent="0.2">
      <c r="B31" s="50" t="s">
        <v>93</v>
      </c>
      <c r="C31" s="38" t="e">
        <f>VLOOKUP(B31,#REF!,2,0)</f>
        <v>#REF!</v>
      </c>
      <c r="D31" s="53">
        <v>136.30000000000001</v>
      </c>
      <c r="E31" s="39" t="e">
        <f t="shared" si="2"/>
        <v>#REF!</v>
      </c>
      <c r="F31" s="40" t="s">
        <v>6</v>
      </c>
      <c r="G31" s="41" t="e">
        <f t="shared" si="0"/>
        <v>#REF!</v>
      </c>
      <c r="H31" s="53">
        <v>2330</v>
      </c>
      <c r="J31" s="41" t="e">
        <f t="shared" si="1"/>
        <v>#REF!</v>
      </c>
    </row>
    <row r="32" spans="2:10" x14ac:dyDescent="0.2">
      <c r="B32" s="51" t="s">
        <v>13</v>
      </c>
      <c r="C32" s="37" t="e">
        <f>VLOOKUP(B32,#REF!,2,0)</f>
        <v>#REF!</v>
      </c>
      <c r="D32" s="54">
        <v>0</v>
      </c>
      <c r="E32" s="24" t="e">
        <f t="shared" si="2"/>
        <v>#REF!</v>
      </c>
      <c r="F32" s="22" t="s">
        <v>6</v>
      </c>
      <c r="G32" s="25" t="e">
        <f t="shared" si="0"/>
        <v>#REF!</v>
      </c>
      <c r="H32" s="54">
        <v>1765</v>
      </c>
      <c r="J32" s="25" t="e">
        <f t="shared" si="1"/>
        <v>#REF!</v>
      </c>
    </row>
    <row r="33" spans="2:10" x14ac:dyDescent="0.2">
      <c r="B33" s="50" t="s">
        <v>67</v>
      </c>
      <c r="C33" s="38" t="e">
        <f>VLOOKUP(B33,#REF!,2,0)</f>
        <v>#REF!</v>
      </c>
      <c r="D33" s="53">
        <v>3</v>
      </c>
      <c r="E33" s="39" t="e">
        <f t="shared" si="2"/>
        <v>#REF!</v>
      </c>
      <c r="F33" s="40" t="s">
        <v>6</v>
      </c>
      <c r="G33" s="41" t="e">
        <f t="shared" si="0"/>
        <v>#REF!</v>
      </c>
      <c r="H33" s="53">
        <v>2000</v>
      </c>
      <c r="J33" s="41" t="e">
        <f t="shared" si="1"/>
        <v>#REF!</v>
      </c>
    </row>
    <row r="34" spans="2:10" x14ac:dyDescent="0.2">
      <c r="B34" s="52" t="s">
        <v>68</v>
      </c>
      <c r="C34" s="37" t="e">
        <f>VLOOKUP(B34,#REF!,2,0)</f>
        <v>#REF!</v>
      </c>
      <c r="D34" s="55">
        <v>0</v>
      </c>
      <c r="E34" s="28" t="e">
        <f t="shared" si="2"/>
        <v>#REF!</v>
      </c>
      <c r="F34" s="26" t="s">
        <v>6</v>
      </c>
      <c r="G34" s="29" t="e">
        <f t="shared" si="0"/>
        <v>#REF!</v>
      </c>
      <c r="H34" s="54">
        <v>1330</v>
      </c>
      <c r="J34" s="29" t="e">
        <f t="shared" si="1"/>
        <v>#REF!</v>
      </c>
    </row>
    <row r="35" spans="2:10" x14ac:dyDescent="0.2">
      <c r="B35" s="50" t="s">
        <v>69</v>
      </c>
      <c r="C35" s="38" t="e">
        <f>VLOOKUP(B35,#REF!,2,0)</f>
        <v>#REF!</v>
      </c>
      <c r="D35" s="53">
        <v>317.2</v>
      </c>
      <c r="E35" s="39" t="e">
        <f t="shared" si="2"/>
        <v>#REF!</v>
      </c>
      <c r="F35" s="40" t="s">
        <v>6</v>
      </c>
      <c r="G35" s="41" t="e">
        <f t="shared" si="0"/>
        <v>#REF!</v>
      </c>
      <c r="H35" s="53">
        <v>1650</v>
      </c>
      <c r="J35" s="41" t="e">
        <f t="shared" si="1"/>
        <v>#REF!</v>
      </c>
    </row>
    <row r="36" spans="2:10" x14ac:dyDescent="0.2">
      <c r="B36" s="51" t="s">
        <v>86</v>
      </c>
      <c r="C36" s="37" t="e">
        <f>VLOOKUP(B36,#REF!,2,0)</f>
        <v>#REF!</v>
      </c>
      <c r="D36" s="54">
        <v>139.13999999999999</v>
      </c>
      <c r="E36" s="24" t="e">
        <f t="shared" si="2"/>
        <v>#REF!</v>
      </c>
      <c r="F36" s="22" t="s">
        <v>6</v>
      </c>
      <c r="G36" s="25" t="e">
        <f t="shared" si="0"/>
        <v>#REF!</v>
      </c>
      <c r="H36" s="54">
        <v>1950</v>
      </c>
      <c r="J36" s="25" t="e">
        <f t="shared" si="1"/>
        <v>#REF!</v>
      </c>
    </row>
    <row r="37" spans="2:10" x14ac:dyDescent="0.2">
      <c r="B37" s="50" t="s">
        <v>70</v>
      </c>
      <c r="C37" s="38" t="e">
        <f>VLOOKUP(B37,#REF!,2,0)</f>
        <v>#REF!</v>
      </c>
      <c r="D37" s="53">
        <v>73.33</v>
      </c>
      <c r="E37" s="39" t="e">
        <f t="shared" si="2"/>
        <v>#REF!</v>
      </c>
      <c r="F37" s="40" t="s">
        <v>6</v>
      </c>
      <c r="G37" s="41" t="e">
        <f t="shared" si="0"/>
        <v>#REF!</v>
      </c>
      <c r="H37" s="53">
        <v>2500</v>
      </c>
      <c r="J37" s="41" t="e">
        <f t="shared" si="1"/>
        <v>#REF!</v>
      </c>
    </row>
    <row r="38" spans="2:10" x14ac:dyDescent="0.2">
      <c r="B38" s="51" t="s">
        <v>18</v>
      </c>
      <c r="C38" s="37" t="e">
        <f>VLOOKUP(B38,#REF!,2,0)</f>
        <v>#REF!</v>
      </c>
      <c r="D38" s="54">
        <v>278</v>
      </c>
      <c r="E38" s="24" t="e">
        <f t="shared" si="2"/>
        <v>#REF!</v>
      </c>
      <c r="F38" s="22" t="s">
        <v>6</v>
      </c>
      <c r="G38" s="25" t="e">
        <f t="shared" si="0"/>
        <v>#REF!</v>
      </c>
      <c r="H38" s="54">
        <v>2350</v>
      </c>
      <c r="J38" s="25" t="e">
        <f t="shared" si="1"/>
        <v>#REF!</v>
      </c>
    </row>
    <row r="39" spans="2:10" x14ac:dyDescent="0.2">
      <c r="B39" s="50" t="s">
        <v>71</v>
      </c>
      <c r="C39" s="38" t="e">
        <f>VLOOKUP(B39,#REF!,2,0)</f>
        <v>#REF!</v>
      </c>
      <c r="D39" s="53">
        <v>24</v>
      </c>
      <c r="E39" s="39" t="e">
        <f t="shared" si="2"/>
        <v>#REF!</v>
      </c>
      <c r="F39" s="40" t="s">
        <v>6</v>
      </c>
      <c r="G39" s="41" t="e">
        <f t="shared" si="0"/>
        <v>#REF!</v>
      </c>
      <c r="H39" s="53">
        <v>2900</v>
      </c>
      <c r="J39" s="41" t="e">
        <f t="shared" si="1"/>
        <v>#REF!</v>
      </c>
    </row>
    <row r="40" spans="2:10" x14ac:dyDescent="0.2">
      <c r="B40" s="51" t="s">
        <v>72</v>
      </c>
      <c r="C40" s="37" t="e">
        <f>VLOOKUP(B40,#REF!,2,0)</f>
        <v>#REF!</v>
      </c>
      <c r="D40" s="54">
        <v>38.94</v>
      </c>
      <c r="E40" s="24" t="e">
        <f t="shared" si="2"/>
        <v>#REF!</v>
      </c>
      <c r="F40" s="22" t="s">
        <v>6</v>
      </c>
      <c r="G40" s="25" t="e">
        <f t="shared" si="0"/>
        <v>#REF!</v>
      </c>
      <c r="H40" s="54">
        <v>3950</v>
      </c>
      <c r="J40" s="25" t="e">
        <f t="shared" si="1"/>
        <v>#REF!</v>
      </c>
    </row>
    <row r="41" spans="2:10" x14ac:dyDescent="0.2">
      <c r="B41" s="50" t="s">
        <v>21</v>
      </c>
      <c r="C41" s="38" t="e">
        <f>VLOOKUP(B41,#REF!,2,0)</f>
        <v>#REF!</v>
      </c>
      <c r="D41" s="53">
        <v>0</v>
      </c>
      <c r="E41" s="39" t="e">
        <f t="shared" si="2"/>
        <v>#REF!</v>
      </c>
      <c r="F41" s="40" t="s">
        <v>6</v>
      </c>
      <c r="G41" s="41" t="e">
        <f t="shared" si="0"/>
        <v>#REF!</v>
      </c>
      <c r="H41" s="53">
        <v>4325</v>
      </c>
      <c r="J41" s="41" t="e">
        <f t="shared" si="1"/>
        <v>#REF!</v>
      </c>
    </row>
    <row r="42" spans="2:10" x14ac:dyDescent="0.2">
      <c r="B42" s="51" t="s">
        <v>77</v>
      </c>
      <c r="C42" s="37" t="e">
        <f>VLOOKUP(B42,#REF!,2,0)</f>
        <v>#REF!</v>
      </c>
      <c r="D42" s="54">
        <v>172</v>
      </c>
      <c r="E42" s="24" t="e">
        <f>D42*C42</f>
        <v>#REF!</v>
      </c>
      <c r="F42" s="22" t="s">
        <v>6</v>
      </c>
      <c r="G42" s="25" t="e">
        <f t="shared" si="0"/>
        <v>#REF!</v>
      </c>
      <c r="H42" s="54">
        <v>4600</v>
      </c>
      <c r="J42" s="25" t="e">
        <f t="shared" si="1"/>
        <v>#REF!</v>
      </c>
    </row>
    <row r="43" spans="2:10" x14ac:dyDescent="0.2">
      <c r="B43" s="50" t="s">
        <v>78</v>
      </c>
      <c r="C43" s="38" t="e">
        <f>VLOOKUP(B43,#REF!,2,0)</f>
        <v>#REF!</v>
      </c>
      <c r="D43" s="53">
        <v>3038</v>
      </c>
      <c r="E43" s="39" t="e">
        <f t="shared" si="2"/>
        <v>#REF!</v>
      </c>
      <c r="F43" s="40" t="s">
        <v>6</v>
      </c>
      <c r="G43" s="41" t="e">
        <f t="shared" si="0"/>
        <v>#REF!</v>
      </c>
      <c r="H43" s="53">
        <v>320</v>
      </c>
      <c r="J43" s="41" t="e">
        <f t="shared" si="1"/>
        <v>#REF!</v>
      </c>
    </row>
    <row r="44" spans="2:10" x14ac:dyDescent="0.2">
      <c r="B44" s="51" t="s">
        <v>73</v>
      </c>
      <c r="C44" s="37" t="e">
        <f>VLOOKUP(B44,#REF!,2,0)</f>
        <v>#REF!</v>
      </c>
      <c r="D44" s="54">
        <v>72.5</v>
      </c>
      <c r="E44" s="24" t="e">
        <f t="shared" si="2"/>
        <v>#REF!</v>
      </c>
      <c r="F44" s="22" t="s">
        <v>6</v>
      </c>
      <c r="G44" s="25" t="e">
        <f t="shared" si="0"/>
        <v>#REF!</v>
      </c>
      <c r="H44" s="54">
        <v>5500</v>
      </c>
      <c r="J44" s="25" t="e">
        <f t="shared" si="1"/>
        <v>#REF!</v>
      </c>
    </row>
    <row r="45" spans="2:10" x14ac:dyDescent="0.2">
      <c r="B45" s="50" t="s">
        <v>23</v>
      </c>
      <c r="C45" s="38" t="e">
        <f>VLOOKUP(B45,#REF!,2,0)</f>
        <v>#REF!</v>
      </c>
      <c r="D45" s="53">
        <v>2981.13</v>
      </c>
      <c r="E45" s="39" t="e">
        <f t="shared" si="2"/>
        <v>#REF!</v>
      </c>
      <c r="F45" s="40" t="s">
        <v>6</v>
      </c>
      <c r="G45" s="41" t="e">
        <f t="shared" si="0"/>
        <v>#REF!</v>
      </c>
      <c r="H45" s="53">
        <v>360</v>
      </c>
      <c r="J45" s="41" t="e">
        <f t="shared" si="1"/>
        <v>#REF!</v>
      </c>
    </row>
    <row r="46" spans="2:10" x14ac:dyDescent="0.2">
      <c r="B46" s="51" t="s">
        <v>33</v>
      </c>
      <c r="C46" s="37" t="e">
        <f>VLOOKUP(B46,#REF!,2,0)</f>
        <v>#REF!</v>
      </c>
      <c r="D46" s="54">
        <v>90.8</v>
      </c>
      <c r="E46" s="57" t="e">
        <f t="shared" si="2"/>
        <v>#REF!</v>
      </c>
      <c r="F46" s="58" t="s">
        <v>6</v>
      </c>
      <c r="G46" s="59" t="e">
        <f t="shared" si="0"/>
        <v>#REF!</v>
      </c>
      <c r="H46" s="54">
        <v>550</v>
      </c>
      <c r="J46" s="59" t="e">
        <f t="shared" si="1"/>
        <v>#REF!</v>
      </c>
    </row>
    <row r="47" spans="2:10" x14ac:dyDescent="0.2">
      <c r="B47" s="50" t="s">
        <v>74</v>
      </c>
      <c r="C47" s="38" t="e">
        <f>VLOOKUP(B47,#REF!,2,0)</f>
        <v>#REF!</v>
      </c>
      <c r="D47" s="53">
        <v>22.4</v>
      </c>
      <c r="E47" s="39" t="e">
        <f t="shared" si="2"/>
        <v>#REF!</v>
      </c>
      <c r="F47" s="40" t="s">
        <v>6</v>
      </c>
      <c r="G47" s="41" t="e">
        <f t="shared" si="0"/>
        <v>#REF!</v>
      </c>
      <c r="H47" s="53">
        <v>842</v>
      </c>
      <c r="J47" s="41" t="e">
        <f t="shared" si="1"/>
        <v>#REF!</v>
      </c>
    </row>
    <row r="48" spans="2:10" x14ac:dyDescent="0.2">
      <c r="B48" s="51" t="s">
        <v>75</v>
      </c>
      <c r="C48" s="37" t="e">
        <f>VLOOKUP(B48,#REF!,2,0)</f>
        <v>#REF!</v>
      </c>
      <c r="D48" s="54">
        <v>40.700000000000003</v>
      </c>
      <c r="E48" s="57" t="e">
        <f t="shared" si="2"/>
        <v>#REF!</v>
      </c>
      <c r="F48" s="58" t="s">
        <v>6</v>
      </c>
      <c r="G48" s="59" t="e">
        <f t="shared" si="0"/>
        <v>#REF!</v>
      </c>
      <c r="H48" s="54">
        <v>1112</v>
      </c>
      <c r="J48" s="59" t="e">
        <f t="shared" si="1"/>
        <v>#REF!</v>
      </c>
    </row>
    <row r="49" spans="2:10" x14ac:dyDescent="0.2">
      <c r="B49" s="50" t="s">
        <v>46</v>
      </c>
      <c r="C49" s="38" t="e">
        <f>VLOOKUP(B49,#REF!,2,0)</f>
        <v>#REF!</v>
      </c>
      <c r="D49" s="53">
        <v>0</v>
      </c>
      <c r="E49" s="39" t="e">
        <f t="shared" si="2"/>
        <v>#REF!</v>
      </c>
      <c r="F49" s="40" t="s">
        <v>6</v>
      </c>
      <c r="G49" s="41" t="e">
        <f t="shared" si="0"/>
        <v>#REF!</v>
      </c>
      <c r="H49" s="53">
        <v>165</v>
      </c>
      <c r="J49" s="41" t="e">
        <f t="shared" si="1"/>
        <v>#REF!</v>
      </c>
    </row>
    <row r="50" spans="2:10" x14ac:dyDescent="0.2">
      <c r="B50" s="51" t="s">
        <v>47</v>
      </c>
      <c r="C50" s="37" t="e">
        <f>VLOOKUP(B50,#REF!,2,0)</f>
        <v>#REF!</v>
      </c>
      <c r="D50" s="54">
        <v>3.8</v>
      </c>
      <c r="E50" s="57" t="e">
        <f t="shared" si="2"/>
        <v>#REF!</v>
      </c>
      <c r="F50" s="58" t="s">
        <v>6</v>
      </c>
      <c r="G50" s="59" t="e">
        <f t="shared" si="0"/>
        <v>#REF!</v>
      </c>
      <c r="H50" s="54">
        <v>481</v>
      </c>
      <c r="J50" s="59" t="e">
        <f t="shared" si="1"/>
        <v>#REF!</v>
      </c>
    </row>
    <row r="51" spans="2:10" x14ac:dyDescent="0.2">
      <c r="B51" s="50" t="s">
        <v>76</v>
      </c>
      <c r="C51" s="38" t="e">
        <f>VLOOKUP(B51,#REF!,2,0)</f>
        <v>#REF!</v>
      </c>
      <c r="D51" s="53">
        <v>45.7</v>
      </c>
      <c r="E51" s="39" t="e">
        <f t="shared" si="2"/>
        <v>#REF!</v>
      </c>
      <c r="F51" s="40" t="s">
        <v>6</v>
      </c>
      <c r="G51" s="41" t="e">
        <f t="shared" si="0"/>
        <v>#REF!</v>
      </c>
      <c r="H51" s="53">
        <v>964</v>
      </c>
      <c r="J51" s="41" t="e">
        <f t="shared" si="1"/>
        <v>#REF!</v>
      </c>
    </row>
    <row r="52" spans="2:10" x14ac:dyDescent="0.2">
      <c r="B52" s="51" t="s">
        <v>80</v>
      </c>
      <c r="C52" s="37" t="e">
        <f>VLOOKUP(B52,#REF!,2,0)</f>
        <v>#REF!</v>
      </c>
      <c r="D52" s="54">
        <v>6</v>
      </c>
      <c r="E52" s="57"/>
      <c r="F52" s="58" t="s">
        <v>6</v>
      </c>
      <c r="G52" s="59"/>
      <c r="H52" s="54">
        <v>5000</v>
      </c>
      <c r="J52" s="59"/>
    </row>
    <row r="53" spans="2:10" x14ac:dyDescent="0.2">
      <c r="B53" s="50" t="s">
        <v>90</v>
      </c>
      <c r="C53" s="38" t="e">
        <f>VLOOKUP(B53,#REF!,2,0)</f>
        <v>#REF!</v>
      </c>
      <c r="D53" s="53">
        <v>192</v>
      </c>
      <c r="E53" s="39" t="e">
        <f t="shared" si="2"/>
        <v>#REF!</v>
      </c>
      <c r="F53" s="40" t="s">
        <v>6</v>
      </c>
      <c r="G53" s="41" t="e">
        <f>ROUND(1000/C53*H53,-3)</f>
        <v>#REF!</v>
      </c>
      <c r="H53" s="53">
        <v>5000</v>
      </c>
      <c r="J53" s="41" t="e">
        <f>ROUND(G53/1.15,-3)</f>
        <v>#REF!</v>
      </c>
    </row>
    <row r="54" spans="2:10" x14ac:dyDescent="0.2">
      <c r="B54" s="51" t="s">
        <v>89</v>
      </c>
      <c r="C54" s="37" t="e">
        <f>VLOOKUP(B54,#REF!,2,0)</f>
        <v>#REF!</v>
      </c>
      <c r="D54" s="54">
        <v>8</v>
      </c>
      <c r="E54" s="57" t="e">
        <f t="shared" si="2"/>
        <v>#REF!</v>
      </c>
      <c r="F54" s="58" t="s">
        <v>6</v>
      </c>
      <c r="G54" s="59"/>
      <c r="H54" s="54">
        <v>1160</v>
      </c>
      <c r="J54" s="59"/>
    </row>
  </sheetData>
  <autoFilter ref="B3:H54"/>
  <pageMargins left="0.25" right="0.25" top="0.75" bottom="0.75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63"/>
  <sheetViews>
    <sheetView showGridLines="0" tabSelected="1" view="pageBreakPreview" zoomScaleNormal="100" zoomScaleSheetLayoutView="100" workbookViewId="0">
      <pane xSplit="3" ySplit="3" topLeftCell="D43" activePane="bottomRight" state="frozen"/>
      <selection pane="topRight" activeCell="C1" sqref="C1"/>
      <selection pane="bottomLeft" activeCell="A4" sqref="A4"/>
      <selection pane="bottomRight" activeCell="I61" sqref="I61"/>
    </sheetView>
  </sheetViews>
  <sheetFormatPr defaultRowHeight="12.75" x14ac:dyDescent="0.2"/>
  <cols>
    <col min="1" max="1" width="7.5703125" style="21" customWidth="1"/>
    <col min="2" max="2" width="2.85546875" style="21" customWidth="1"/>
    <col min="3" max="3" width="43.42578125" style="21" customWidth="1"/>
    <col min="4" max="4" width="16" style="21" customWidth="1"/>
    <col min="5" max="5" width="12.85546875" style="21" bestFit="1" customWidth="1"/>
    <col min="6" max="6" width="13.5703125" style="21" bestFit="1" customWidth="1"/>
    <col min="7" max="16384" width="9.140625" style="21"/>
  </cols>
  <sheetData>
    <row r="2" spans="1:4" ht="15" x14ac:dyDescent="0.25">
      <c r="C2" s="66"/>
      <c r="D2" s="67"/>
    </row>
    <row r="3" spans="1:4" ht="45.75" customHeight="1" x14ac:dyDescent="0.2">
      <c r="C3" s="68" t="s">
        <v>0</v>
      </c>
      <c r="D3" s="69" t="s">
        <v>199</v>
      </c>
    </row>
    <row r="4" spans="1:4" ht="15" x14ac:dyDescent="0.2">
      <c r="A4" s="109"/>
      <c r="C4" s="78" t="s">
        <v>191</v>
      </c>
      <c r="D4" s="89">
        <v>15</v>
      </c>
    </row>
    <row r="5" spans="1:4" ht="15" x14ac:dyDescent="0.2">
      <c r="A5" s="109"/>
      <c r="C5" s="78" t="s">
        <v>175</v>
      </c>
      <c r="D5" s="89">
        <v>16</v>
      </c>
    </row>
    <row r="6" spans="1:4" ht="15" x14ac:dyDescent="0.2">
      <c r="C6" s="78" t="s">
        <v>150</v>
      </c>
      <c r="D6" s="89">
        <v>40</v>
      </c>
    </row>
    <row r="7" spans="1:4" ht="15" x14ac:dyDescent="0.2">
      <c r="C7" s="78" t="s">
        <v>154</v>
      </c>
      <c r="D7" s="89">
        <v>60</v>
      </c>
    </row>
    <row r="8" spans="1:4" ht="15" x14ac:dyDescent="0.2">
      <c r="C8" s="78" t="s">
        <v>156</v>
      </c>
      <c r="D8" s="89">
        <v>10</v>
      </c>
    </row>
    <row r="9" spans="1:4" ht="15" x14ac:dyDescent="0.2">
      <c r="C9" s="78" t="s">
        <v>196</v>
      </c>
      <c r="D9" s="89">
        <v>10</v>
      </c>
    </row>
    <row r="10" spans="1:4" ht="15" x14ac:dyDescent="0.2">
      <c r="C10" s="78" t="s">
        <v>123</v>
      </c>
      <c r="D10" s="89">
        <v>15</v>
      </c>
    </row>
    <row r="11" spans="1:4" ht="15" x14ac:dyDescent="0.2">
      <c r="C11" s="78" t="s">
        <v>180</v>
      </c>
      <c r="D11" s="89">
        <v>20</v>
      </c>
    </row>
    <row r="12" spans="1:4" ht="15" x14ac:dyDescent="0.2">
      <c r="C12" s="78" t="s">
        <v>176</v>
      </c>
      <c r="D12" s="89">
        <v>25</v>
      </c>
    </row>
    <row r="13" spans="1:4" ht="15" x14ac:dyDescent="0.2">
      <c r="C13" s="78" t="s">
        <v>198</v>
      </c>
      <c r="D13" s="89">
        <v>22</v>
      </c>
    </row>
    <row r="14" spans="1:4" ht="15" x14ac:dyDescent="0.2">
      <c r="C14" s="78" t="s">
        <v>200</v>
      </c>
      <c r="D14" s="89">
        <v>21</v>
      </c>
    </row>
    <row r="15" spans="1:4" ht="15" x14ac:dyDescent="0.2">
      <c r="C15" s="78" t="s">
        <v>181</v>
      </c>
      <c r="D15" s="89">
        <v>17</v>
      </c>
    </row>
    <row r="16" spans="1:4" ht="15" x14ac:dyDescent="0.2">
      <c r="C16" s="78" t="s">
        <v>192</v>
      </c>
      <c r="D16" s="89">
        <v>16</v>
      </c>
    </row>
    <row r="17" spans="1:4" ht="15" x14ac:dyDescent="0.2">
      <c r="C17" s="78" t="s">
        <v>129</v>
      </c>
      <c r="D17" s="89">
        <v>24.5</v>
      </c>
    </row>
    <row r="18" spans="1:4" ht="15" x14ac:dyDescent="0.2">
      <c r="C18" s="78" t="s">
        <v>190</v>
      </c>
      <c r="D18" s="89">
        <v>17</v>
      </c>
    </row>
    <row r="19" spans="1:4" ht="15" x14ac:dyDescent="0.2">
      <c r="C19" s="78" t="s">
        <v>130</v>
      </c>
      <c r="D19" s="89">
        <v>14</v>
      </c>
    </row>
    <row r="20" spans="1:4" ht="15" x14ac:dyDescent="0.2">
      <c r="C20" s="78" t="s">
        <v>131</v>
      </c>
      <c r="D20" s="89">
        <v>12</v>
      </c>
    </row>
    <row r="21" spans="1:4" ht="15" x14ac:dyDescent="0.2">
      <c r="C21" s="78" t="s">
        <v>116</v>
      </c>
      <c r="D21" s="89">
        <v>19</v>
      </c>
    </row>
    <row r="22" spans="1:4" ht="15" x14ac:dyDescent="0.2">
      <c r="C22" s="78" t="s">
        <v>133</v>
      </c>
      <c r="D22" s="89">
        <v>6</v>
      </c>
    </row>
    <row r="23" spans="1:4" ht="15" x14ac:dyDescent="0.2">
      <c r="C23" s="78" t="s">
        <v>117</v>
      </c>
      <c r="D23" s="89">
        <v>8</v>
      </c>
    </row>
    <row r="24" spans="1:4" ht="15" x14ac:dyDescent="0.2">
      <c r="A24" s="108"/>
      <c r="C24" s="78" t="s">
        <v>172</v>
      </c>
      <c r="D24" s="89">
        <v>2</v>
      </c>
    </row>
    <row r="25" spans="1:4" ht="15" x14ac:dyDescent="0.2">
      <c r="C25" s="78" t="s">
        <v>158</v>
      </c>
      <c r="D25" s="89">
        <v>7</v>
      </c>
    </row>
    <row r="26" spans="1:4" ht="15" x14ac:dyDescent="0.2">
      <c r="C26" s="78" t="s">
        <v>193</v>
      </c>
      <c r="D26" s="89">
        <v>15</v>
      </c>
    </row>
    <row r="27" spans="1:4" ht="15" x14ac:dyDescent="0.2">
      <c r="C27" s="78" t="s">
        <v>137</v>
      </c>
      <c r="D27" s="89">
        <v>20</v>
      </c>
    </row>
    <row r="28" spans="1:4" ht="15" x14ac:dyDescent="0.2">
      <c r="C28" s="78" t="s">
        <v>171</v>
      </c>
      <c r="D28" s="89">
        <v>18</v>
      </c>
    </row>
    <row r="29" spans="1:4" ht="15" x14ac:dyDescent="0.2">
      <c r="C29" s="78" t="s">
        <v>136</v>
      </c>
      <c r="D29" s="89">
        <v>19</v>
      </c>
    </row>
    <row r="30" spans="1:4" ht="15" x14ac:dyDescent="0.2">
      <c r="C30" s="78" t="s">
        <v>140</v>
      </c>
      <c r="D30" s="89">
        <v>23</v>
      </c>
    </row>
    <row r="31" spans="1:4" ht="15" x14ac:dyDescent="0.2">
      <c r="C31" s="78" t="s">
        <v>194</v>
      </c>
      <c r="D31" s="89">
        <v>21</v>
      </c>
    </row>
    <row r="32" spans="1:4" ht="15" x14ac:dyDescent="0.2">
      <c r="C32" s="78" t="s">
        <v>141</v>
      </c>
      <c r="D32" s="89">
        <v>17</v>
      </c>
    </row>
    <row r="33" spans="1:4" ht="15" x14ac:dyDescent="0.2">
      <c r="C33" s="78" t="s">
        <v>142</v>
      </c>
      <c r="D33" s="89">
        <v>18</v>
      </c>
    </row>
    <row r="34" spans="1:4" ht="15" x14ac:dyDescent="0.2">
      <c r="C34" s="78" t="s">
        <v>177</v>
      </c>
      <c r="D34" s="89">
        <v>14</v>
      </c>
    </row>
    <row r="35" spans="1:4" ht="15" x14ac:dyDescent="0.2">
      <c r="C35" s="78" t="s">
        <v>168</v>
      </c>
      <c r="D35" s="89">
        <v>10</v>
      </c>
    </row>
    <row r="36" spans="1:4" ht="15" x14ac:dyDescent="0.2">
      <c r="C36" s="78" t="s">
        <v>202</v>
      </c>
      <c r="D36" s="89">
        <v>15</v>
      </c>
    </row>
    <row r="37" spans="1:4" ht="15" x14ac:dyDescent="0.2">
      <c r="C37" s="78" t="s">
        <v>185</v>
      </c>
      <c r="D37" s="89">
        <v>14</v>
      </c>
    </row>
    <row r="38" spans="1:4" ht="15" x14ac:dyDescent="0.2">
      <c r="C38" s="78" t="s">
        <v>195</v>
      </c>
      <c r="D38" s="89">
        <v>15</v>
      </c>
    </row>
    <row r="39" spans="1:4" ht="15" x14ac:dyDescent="0.2">
      <c r="C39" s="78" t="s">
        <v>144</v>
      </c>
      <c r="D39" s="89">
        <v>17</v>
      </c>
    </row>
    <row r="40" spans="1:4" ht="15" x14ac:dyDescent="0.2">
      <c r="C40" s="78" t="s">
        <v>169</v>
      </c>
      <c r="D40" s="89">
        <v>16</v>
      </c>
    </row>
    <row r="41" spans="1:4" ht="15" x14ac:dyDescent="0.2">
      <c r="C41" s="78" t="s">
        <v>157</v>
      </c>
      <c r="D41" s="89">
        <v>12</v>
      </c>
    </row>
    <row r="42" spans="1:4" ht="15" x14ac:dyDescent="0.2">
      <c r="C42" s="78" t="s">
        <v>170</v>
      </c>
      <c r="D42" s="89">
        <v>17</v>
      </c>
    </row>
    <row r="43" spans="1:4" ht="15" x14ac:dyDescent="0.2">
      <c r="A43" s="108"/>
      <c r="C43" s="78" t="s">
        <v>173</v>
      </c>
      <c r="D43" s="89">
        <v>14</v>
      </c>
    </row>
    <row r="44" spans="1:4" ht="15" x14ac:dyDescent="0.2">
      <c r="C44" s="78" t="s">
        <v>147</v>
      </c>
      <c r="D44" s="89">
        <v>21</v>
      </c>
    </row>
    <row r="45" spans="1:4" ht="15" x14ac:dyDescent="0.2">
      <c r="C45" s="78" t="s">
        <v>148</v>
      </c>
      <c r="D45" s="89">
        <v>260</v>
      </c>
    </row>
    <row r="46" spans="1:4" ht="15" x14ac:dyDescent="0.2">
      <c r="C46" s="78" t="s">
        <v>149</v>
      </c>
      <c r="D46" s="89">
        <v>820</v>
      </c>
    </row>
    <row r="47" spans="1:4" ht="15" x14ac:dyDescent="0.2">
      <c r="C47" s="78" t="s">
        <v>178</v>
      </c>
      <c r="D47" s="89">
        <v>14</v>
      </c>
    </row>
    <row r="48" spans="1:4" ht="15" x14ac:dyDescent="0.2">
      <c r="C48" s="78" t="s">
        <v>151</v>
      </c>
      <c r="D48" s="89">
        <v>17</v>
      </c>
    </row>
    <row r="49" spans="3:4" ht="15" x14ac:dyDescent="0.2">
      <c r="C49" s="78" t="s">
        <v>187</v>
      </c>
      <c r="D49" s="89">
        <v>12</v>
      </c>
    </row>
    <row r="50" spans="3:4" ht="15" x14ac:dyDescent="0.2">
      <c r="C50" s="78" t="s">
        <v>188</v>
      </c>
      <c r="D50" s="89">
        <v>11</v>
      </c>
    </row>
    <row r="51" spans="3:4" ht="15" x14ac:dyDescent="0.2">
      <c r="C51" s="78" t="s">
        <v>197</v>
      </c>
      <c r="D51" s="89">
        <v>9</v>
      </c>
    </row>
    <row r="52" spans="3:4" ht="15" x14ac:dyDescent="0.2">
      <c r="C52" s="78" t="s">
        <v>189</v>
      </c>
      <c r="D52" s="89">
        <v>12</v>
      </c>
    </row>
    <row r="53" spans="3:4" ht="15" x14ac:dyDescent="0.2">
      <c r="C53" s="78" t="s">
        <v>179</v>
      </c>
      <c r="D53" s="89">
        <v>30</v>
      </c>
    </row>
    <row r="54" spans="3:4" ht="15" x14ac:dyDescent="0.2">
      <c r="C54" s="78" t="s">
        <v>163</v>
      </c>
      <c r="D54" s="89">
        <v>300</v>
      </c>
    </row>
    <row r="55" spans="3:4" ht="15" x14ac:dyDescent="0.2">
      <c r="C55" s="78" t="s">
        <v>164</v>
      </c>
      <c r="D55" s="89">
        <v>200</v>
      </c>
    </row>
    <row r="56" spans="3:4" ht="15" x14ac:dyDescent="0.2">
      <c r="C56" s="78" t="s">
        <v>153</v>
      </c>
      <c r="D56" s="89">
        <v>350</v>
      </c>
    </row>
    <row r="57" spans="3:4" ht="15" x14ac:dyDescent="0.2">
      <c r="C57" s="78" t="s">
        <v>152</v>
      </c>
      <c r="D57" s="89">
        <v>400</v>
      </c>
    </row>
    <row r="58" spans="3:4" ht="15" x14ac:dyDescent="0.2">
      <c r="C58" s="78" t="s">
        <v>165</v>
      </c>
      <c r="D58" s="89">
        <v>21</v>
      </c>
    </row>
    <row r="59" spans="3:4" ht="15" x14ac:dyDescent="0.2">
      <c r="C59" s="78" t="s">
        <v>121</v>
      </c>
      <c r="D59" s="89">
        <v>23</v>
      </c>
    </row>
    <row r="60" spans="3:4" ht="15" x14ac:dyDescent="0.2">
      <c r="C60" s="78" t="s">
        <v>182</v>
      </c>
      <c r="D60" s="89">
        <v>17</v>
      </c>
    </row>
    <row r="61" spans="3:4" ht="15" x14ac:dyDescent="0.2">
      <c r="C61" s="78" t="s">
        <v>186</v>
      </c>
      <c r="D61" s="89">
        <v>15</v>
      </c>
    </row>
    <row r="62" spans="3:4" ht="15" x14ac:dyDescent="0.2">
      <c r="C62" s="78" t="s">
        <v>174</v>
      </c>
      <c r="D62" s="89">
        <v>40</v>
      </c>
    </row>
    <row r="63" spans="3:4" x14ac:dyDescent="0.2">
      <c r="D63" s="107"/>
    </row>
  </sheetData>
  <autoFilter ref="A3:D62"/>
  <pageMargins left="0.25" right="0.25" top="0.75" bottom="0.75" header="0.3" footer="0.3"/>
  <pageSetup paperSize="9" scale="7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50"/>
  <sheetViews>
    <sheetView showGridLine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J9" sqref="J9"/>
    </sheetView>
  </sheetViews>
  <sheetFormatPr defaultRowHeight="12.75" x14ac:dyDescent="0.2"/>
  <cols>
    <col min="1" max="1" width="2.85546875" style="21" customWidth="1"/>
    <col min="2" max="2" width="42.5703125" style="21" customWidth="1"/>
    <col min="3" max="3" width="8.5703125" style="21" customWidth="1"/>
    <col min="4" max="5" width="11.42578125" style="21" customWidth="1"/>
    <col min="6" max="6" width="6.85546875" style="21" customWidth="1"/>
    <col min="7" max="8" width="11.42578125" style="21" customWidth="1"/>
    <col min="9" max="16384" width="9.140625" style="21"/>
  </cols>
  <sheetData>
    <row r="2" spans="2:8" x14ac:dyDescent="0.2">
      <c r="B2" s="49" t="str">
        <f ca="1">CONCATENATE("Остатки на ",TEXT(TODAY(),"ДД.ММ.ГГГГ"))</f>
        <v>Остатки на 30.08.2022</v>
      </c>
    </row>
    <row r="3" spans="2:8" ht="45.75" customHeight="1" x14ac:dyDescent="0.2">
      <c r="B3" s="45" t="s">
        <v>0</v>
      </c>
      <c r="C3" s="46" t="s">
        <v>25</v>
      </c>
      <c r="D3" s="46" t="s">
        <v>26</v>
      </c>
      <c r="E3" s="46" t="s">
        <v>53</v>
      </c>
      <c r="F3" s="46" t="s">
        <v>4</v>
      </c>
      <c r="G3" s="46" t="s">
        <v>35</v>
      </c>
      <c r="H3" s="46" t="s">
        <v>34</v>
      </c>
    </row>
    <row r="4" spans="2:8" x14ac:dyDescent="0.2">
      <c r="B4" s="47"/>
      <c r="C4" s="47"/>
      <c r="D4" s="56">
        <f>SUM(D5:D47)</f>
        <v>13470.13</v>
      </c>
      <c r="E4" s="56" t="e">
        <f>SUM(E5:E56)</f>
        <v>#REF!</v>
      </c>
      <c r="F4" s="47"/>
      <c r="G4" s="47"/>
      <c r="H4" s="47"/>
    </row>
    <row r="5" spans="2:8" x14ac:dyDescent="0.2">
      <c r="B5" s="50" t="s">
        <v>36</v>
      </c>
      <c r="C5" s="38" t="e">
        <f>VLOOKUP(B5,#REF!,2,0)</f>
        <v>#REF!</v>
      </c>
      <c r="D5" s="53">
        <v>9</v>
      </c>
      <c r="E5" s="39"/>
      <c r="F5" s="40" t="s">
        <v>43</v>
      </c>
      <c r="G5" s="41">
        <v>50000</v>
      </c>
      <c r="H5" s="53">
        <v>0</v>
      </c>
    </row>
    <row r="6" spans="2:8" x14ac:dyDescent="0.2">
      <c r="B6" s="51" t="s">
        <v>37</v>
      </c>
      <c r="C6" s="37" t="e">
        <f>VLOOKUP(B6,#REF!,2,0)</f>
        <v>#REF!</v>
      </c>
      <c r="D6" s="54">
        <v>2</v>
      </c>
      <c r="E6" s="24"/>
      <c r="F6" s="22" t="s">
        <v>43</v>
      </c>
      <c r="G6" s="25">
        <v>50000</v>
      </c>
      <c r="H6" s="54">
        <v>0</v>
      </c>
    </row>
    <row r="7" spans="2:8" x14ac:dyDescent="0.2">
      <c r="B7" s="50" t="s">
        <v>38</v>
      </c>
      <c r="C7" s="38" t="e">
        <f>VLOOKUP(B7,#REF!,2,0)</f>
        <v>#REF!</v>
      </c>
      <c r="D7" s="53">
        <v>11</v>
      </c>
      <c r="E7" s="39"/>
      <c r="F7" s="40" t="s">
        <v>43</v>
      </c>
      <c r="G7" s="41"/>
      <c r="H7" s="53">
        <v>30000</v>
      </c>
    </row>
    <row r="8" spans="2:8" x14ac:dyDescent="0.2">
      <c r="B8" s="51" t="s">
        <v>81</v>
      </c>
      <c r="C8" s="37" t="e">
        <f>VLOOKUP(B8,#REF!,2,0)</f>
        <v>#REF!</v>
      </c>
      <c r="D8" s="54">
        <v>4.37</v>
      </c>
      <c r="E8" s="24" t="e">
        <f>D8*C8</f>
        <v>#REF!</v>
      </c>
      <c r="F8" s="22" t="s">
        <v>6</v>
      </c>
      <c r="G8" s="25" t="e">
        <f t="shared" ref="G8:G47" si="0">1000/C8*H8</f>
        <v>#REF!</v>
      </c>
      <c r="H8" s="54">
        <v>1490</v>
      </c>
    </row>
    <row r="9" spans="2:8" x14ac:dyDescent="0.2">
      <c r="B9" s="50" t="s">
        <v>82</v>
      </c>
      <c r="C9" s="38" t="e">
        <f>VLOOKUP(B9,#REF!,2,0)</f>
        <v>#REF!</v>
      </c>
      <c r="D9" s="53">
        <v>57.4</v>
      </c>
      <c r="E9" s="39" t="e">
        <f t="shared" ref="E9:E47" si="1">D9*C9</f>
        <v>#REF!</v>
      </c>
      <c r="F9" s="40" t="s">
        <v>6</v>
      </c>
      <c r="G9" s="41" t="e">
        <f t="shared" si="0"/>
        <v>#REF!</v>
      </c>
      <c r="H9" s="53">
        <v>1700</v>
      </c>
    </row>
    <row r="10" spans="2:8" x14ac:dyDescent="0.2">
      <c r="B10" s="52" t="s">
        <v>83</v>
      </c>
      <c r="C10" s="37" t="e">
        <f>VLOOKUP(B10,#REF!,2,0)</f>
        <v>#REF!</v>
      </c>
      <c r="D10" s="55">
        <v>10.23</v>
      </c>
      <c r="E10" s="28" t="e">
        <f t="shared" si="1"/>
        <v>#REF!</v>
      </c>
      <c r="F10" s="26" t="s">
        <v>6</v>
      </c>
      <c r="G10" s="29" t="e">
        <f>1000/C10*H10</f>
        <v>#REF!</v>
      </c>
      <c r="H10" s="54">
        <v>1330</v>
      </c>
    </row>
    <row r="11" spans="2:8" x14ac:dyDescent="0.2">
      <c r="B11" s="50" t="s">
        <v>57</v>
      </c>
      <c r="C11" s="38" t="e">
        <f>VLOOKUP(B11,#REF!,2,0)</f>
        <v>#REF!</v>
      </c>
      <c r="D11" s="53">
        <v>21.4</v>
      </c>
      <c r="E11" s="39" t="e">
        <f t="shared" si="1"/>
        <v>#REF!</v>
      </c>
      <c r="F11" s="40" t="s">
        <v>6</v>
      </c>
      <c r="G11" s="41" t="e">
        <f t="shared" si="0"/>
        <v>#REF!</v>
      </c>
      <c r="H11" s="53">
        <v>2450</v>
      </c>
    </row>
    <row r="12" spans="2:8" x14ac:dyDescent="0.2">
      <c r="B12" s="51" t="s">
        <v>58</v>
      </c>
      <c r="C12" s="37" t="e">
        <f>VLOOKUP(B12,#REF!,2,0)</f>
        <v>#REF!</v>
      </c>
      <c r="D12" s="54">
        <v>48</v>
      </c>
      <c r="E12" s="24" t="e">
        <f t="shared" si="1"/>
        <v>#REF!</v>
      </c>
      <c r="F12" s="22" t="s">
        <v>6</v>
      </c>
      <c r="G12" s="25" t="e">
        <f t="shared" si="0"/>
        <v>#REF!</v>
      </c>
      <c r="H12" s="54">
        <v>3050</v>
      </c>
    </row>
    <row r="13" spans="2:8" x14ac:dyDescent="0.2">
      <c r="B13" s="50" t="s">
        <v>87</v>
      </c>
      <c r="C13" s="38" t="e">
        <f>VLOOKUP(B13,#REF!,2,0)</f>
        <v>#REF!</v>
      </c>
      <c r="D13" s="53">
        <v>24</v>
      </c>
      <c r="E13" s="39" t="e">
        <f t="shared" si="1"/>
        <v>#REF!</v>
      </c>
      <c r="F13" s="40" t="s">
        <v>6</v>
      </c>
      <c r="G13" s="41" t="e">
        <f t="shared" si="0"/>
        <v>#REF!</v>
      </c>
      <c r="H13" s="53">
        <v>3650</v>
      </c>
    </row>
    <row r="14" spans="2:8" x14ac:dyDescent="0.2">
      <c r="B14" s="51" t="s">
        <v>79</v>
      </c>
      <c r="C14" s="37" t="e">
        <f>VLOOKUP(B14,#REF!,2,0)</f>
        <v>#REF!</v>
      </c>
      <c r="D14" s="54">
        <v>0</v>
      </c>
      <c r="E14" s="24" t="e">
        <f t="shared" si="1"/>
        <v>#REF!</v>
      </c>
      <c r="F14" s="22" t="s">
        <v>6</v>
      </c>
      <c r="G14" s="25" t="e">
        <f t="shared" si="0"/>
        <v>#REF!</v>
      </c>
      <c r="H14" s="54">
        <v>90</v>
      </c>
    </row>
    <row r="15" spans="2:8" x14ac:dyDescent="0.2">
      <c r="B15" s="50" t="s">
        <v>59</v>
      </c>
      <c r="C15" s="38" t="e">
        <f>VLOOKUP(B15,#REF!,2,0)</f>
        <v>#REF!</v>
      </c>
      <c r="D15" s="53">
        <v>0</v>
      </c>
      <c r="E15" s="39" t="e">
        <f t="shared" si="1"/>
        <v>#REF!</v>
      </c>
      <c r="F15" s="40" t="s">
        <v>6</v>
      </c>
      <c r="G15" s="41" t="e">
        <f t="shared" si="0"/>
        <v>#REF!</v>
      </c>
      <c r="H15" s="53">
        <v>4030</v>
      </c>
    </row>
    <row r="16" spans="2:8" x14ac:dyDescent="0.2">
      <c r="B16" s="51" t="s">
        <v>56</v>
      </c>
      <c r="C16" s="37" t="e">
        <f>VLOOKUP(B16,#REF!,2,0)</f>
        <v>#REF!</v>
      </c>
      <c r="D16" s="54">
        <v>1680</v>
      </c>
      <c r="E16" s="24" t="e">
        <f t="shared" si="1"/>
        <v>#REF!</v>
      </c>
      <c r="F16" s="22" t="s">
        <v>6</v>
      </c>
      <c r="G16" s="25" t="e">
        <f t="shared" si="0"/>
        <v>#REF!</v>
      </c>
      <c r="H16" s="54">
        <v>170</v>
      </c>
    </row>
    <row r="17" spans="2:10" x14ac:dyDescent="0.2">
      <c r="B17" s="50" t="s">
        <v>52</v>
      </c>
      <c r="C17" s="38" t="e">
        <f>VLOOKUP(B17,#REF!,2,0)</f>
        <v>#REF!</v>
      </c>
      <c r="D17" s="53">
        <v>870</v>
      </c>
      <c r="E17" s="39" t="e">
        <f t="shared" si="1"/>
        <v>#REF!</v>
      </c>
      <c r="F17" s="40" t="s">
        <v>6</v>
      </c>
      <c r="G17" s="41" t="e">
        <f t="shared" si="0"/>
        <v>#REF!</v>
      </c>
      <c r="H17" s="53">
        <v>170</v>
      </c>
    </row>
    <row r="18" spans="2:10" x14ac:dyDescent="0.2">
      <c r="B18" s="52" t="s">
        <v>88</v>
      </c>
      <c r="C18" s="37" t="e">
        <f>VLOOKUP(B18,#REF!,2,0)</f>
        <v>#REF!</v>
      </c>
      <c r="D18" s="55">
        <v>0</v>
      </c>
      <c r="E18" s="28" t="e">
        <f t="shared" si="1"/>
        <v>#REF!</v>
      </c>
      <c r="F18" s="26" t="s">
        <v>6</v>
      </c>
      <c r="G18" s="29" t="e">
        <f t="shared" si="0"/>
        <v>#REF!</v>
      </c>
      <c r="H18" s="54">
        <v>290</v>
      </c>
    </row>
    <row r="19" spans="2:10" x14ac:dyDescent="0.2">
      <c r="B19" s="50" t="s">
        <v>60</v>
      </c>
      <c r="C19" s="38" t="e">
        <f>VLOOKUP(B19,#REF!,2,0)</f>
        <v>#REF!</v>
      </c>
      <c r="D19" s="53">
        <v>18</v>
      </c>
      <c r="E19" s="39" t="e">
        <f t="shared" si="1"/>
        <v>#REF!</v>
      </c>
      <c r="F19" s="40" t="s">
        <v>43</v>
      </c>
      <c r="G19" s="41" t="e">
        <f t="shared" si="0"/>
        <v>#REF!</v>
      </c>
      <c r="H19" s="53">
        <v>440</v>
      </c>
    </row>
    <row r="20" spans="2:10" x14ac:dyDescent="0.2">
      <c r="B20" s="51" t="s">
        <v>85</v>
      </c>
      <c r="C20" s="37" t="e">
        <f>VLOOKUP(B20,#REF!,2,0)</f>
        <v>#REF!</v>
      </c>
      <c r="D20" s="54">
        <v>30</v>
      </c>
      <c r="E20" s="24" t="e">
        <f t="shared" si="1"/>
        <v>#REF!</v>
      </c>
      <c r="F20" s="22" t="s">
        <v>6</v>
      </c>
      <c r="G20" s="25" t="e">
        <f t="shared" si="0"/>
        <v>#REF!</v>
      </c>
      <c r="H20" s="54">
        <v>1520</v>
      </c>
    </row>
    <row r="21" spans="2:10" x14ac:dyDescent="0.2">
      <c r="B21" s="50" t="s">
        <v>61</v>
      </c>
      <c r="C21" s="38" t="e">
        <f>VLOOKUP(B21,#REF!,2,0)</f>
        <v>#REF!</v>
      </c>
      <c r="D21" s="53">
        <v>0</v>
      </c>
      <c r="E21" s="39" t="e">
        <f t="shared" si="1"/>
        <v>#REF!</v>
      </c>
      <c r="F21" s="40" t="s">
        <v>6</v>
      </c>
      <c r="G21" s="41" t="e">
        <f t="shared" si="0"/>
        <v>#REF!</v>
      </c>
      <c r="H21" s="53">
        <v>480</v>
      </c>
    </row>
    <row r="22" spans="2:10" x14ac:dyDescent="0.2">
      <c r="B22" s="51" t="s">
        <v>7</v>
      </c>
      <c r="C22" s="37" t="e">
        <f>VLOOKUP(B22,#REF!,2,0)</f>
        <v>#REF!</v>
      </c>
      <c r="D22" s="54">
        <v>0</v>
      </c>
      <c r="E22" s="24" t="e">
        <f t="shared" si="1"/>
        <v>#REF!</v>
      </c>
      <c r="F22" s="22" t="s">
        <v>6</v>
      </c>
      <c r="G22" s="25" t="e">
        <f t="shared" si="0"/>
        <v>#REF!</v>
      </c>
      <c r="H22" s="54">
        <v>430</v>
      </c>
    </row>
    <row r="23" spans="2:10" x14ac:dyDescent="0.2">
      <c r="B23" s="50" t="s">
        <v>8</v>
      </c>
      <c r="C23" s="38" t="e">
        <f>VLOOKUP(B23,#REF!,2,0)</f>
        <v>#REF!</v>
      </c>
      <c r="D23" s="53">
        <v>1884.9</v>
      </c>
      <c r="E23" s="39" t="e">
        <f t="shared" si="1"/>
        <v>#REF!</v>
      </c>
      <c r="F23" s="40" t="s">
        <v>6</v>
      </c>
      <c r="G23" s="41" t="e">
        <f t="shared" si="0"/>
        <v>#REF!</v>
      </c>
      <c r="H23" s="53">
        <v>540</v>
      </c>
    </row>
    <row r="24" spans="2:10" x14ac:dyDescent="0.2">
      <c r="B24" s="51" t="s">
        <v>62</v>
      </c>
      <c r="C24" s="37" t="e">
        <f>VLOOKUP(B24,#REF!,2,0)</f>
        <v>#REF!</v>
      </c>
      <c r="D24" s="54">
        <v>1306</v>
      </c>
      <c r="E24" s="24" t="e">
        <f t="shared" si="1"/>
        <v>#REF!</v>
      </c>
      <c r="F24" s="22" t="s">
        <v>6</v>
      </c>
      <c r="G24" s="25" t="e">
        <f t="shared" si="0"/>
        <v>#REF!</v>
      </c>
      <c r="H24" s="54">
        <v>600</v>
      </c>
    </row>
    <row r="25" spans="2:10" x14ac:dyDescent="0.2">
      <c r="B25" s="50" t="s">
        <v>63</v>
      </c>
      <c r="C25" s="38" t="e">
        <f>VLOOKUP(B25,#REF!,2,0)</f>
        <v>#REF!</v>
      </c>
      <c r="D25" s="53">
        <v>25</v>
      </c>
      <c r="E25" s="39" t="e">
        <f t="shared" si="1"/>
        <v>#REF!</v>
      </c>
      <c r="F25" s="40" t="s">
        <v>6</v>
      </c>
      <c r="G25" s="41" t="e">
        <f t="shared" si="0"/>
        <v>#REF!</v>
      </c>
      <c r="H25" s="53">
        <v>650</v>
      </c>
    </row>
    <row r="26" spans="2:10" x14ac:dyDescent="0.2">
      <c r="B26" s="52" t="s">
        <v>64</v>
      </c>
      <c r="C26" s="37" t="e">
        <f>VLOOKUP(B26,#REF!,2,0)</f>
        <v>#REF!</v>
      </c>
      <c r="D26" s="55">
        <v>57.09</v>
      </c>
      <c r="E26" s="28" t="e">
        <f t="shared" si="1"/>
        <v>#REF!</v>
      </c>
      <c r="F26" s="26" t="s">
        <v>6</v>
      </c>
      <c r="G26" s="29" t="e">
        <f t="shared" si="0"/>
        <v>#REF!</v>
      </c>
      <c r="H26" s="54">
        <v>850</v>
      </c>
    </row>
    <row r="27" spans="2:10" x14ac:dyDescent="0.2">
      <c r="B27" s="50" t="s">
        <v>65</v>
      </c>
      <c r="C27" s="38" t="e">
        <f>VLOOKUP(B27,#REF!,2,0)</f>
        <v>#REF!</v>
      </c>
      <c r="D27" s="53">
        <v>6</v>
      </c>
      <c r="E27" s="39" t="e">
        <f t="shared" si="1"/>
        <v>#REF!</v>
      </c>
      <c r="F27" s="40" t="s">
        <v>6</v>
      </c>
      <c r="G27" s="41" t="e">
        <f t="shared" si="0"/>
        <v>#REF!</v>
      </c>
      <c r="H27" s="53">
        <v>930</v>
      </c>
    </row>
    <row r="28" spans="2:10" x14ac:dyDescent="0.2">
      <c r="B28" s="51" t="s">
        <v>66</v>
      </c>
      <c r="C28" s="37" t="e">
        <f>VLOOKUP(B28,#REF!,2,0)</f>
        <v>#REF!</v>
      </c>
      <c r="D28" s="54">
        <v>0</v>
      </c>
      <c r="E28" s="24" t="e">
        <f t="shared" si="1"/>
        <v>#REF!</v>
      </c>
      <c r="F28" s="22" t="s">
        <v>6</v>
      </c>
      <c r="G28" s="25" t="e">
        <f t="shared" si="0"/>
        <v>#REF!</v>
      </c>
      <c r="H28" s="54">
        <v>935</v>
      </c>
      <c r="J28" s="49"/>
    </row>
    <row r="29" spans="2:10" x14ac:dyDescent="0.2">
      <c r="B29" s="50" t="s">
        <v>13</v>
      </c>
      <c r="C29" s="38" t="e">
        <f>VLOOKUP(B29,#REF!,2,0)</f>
        <v>#REF!</v>
      </c>
      <c r="D29" s="53">
        <v>0</v>
      </c>
      <c r="E29" s="39" t="e">
        <f t="shared" si="1"/>
        <v>#REF!</v>
      </c>
      <c r="F29" s="40" t="s">
        <v>6</v>
      </c>
      <c r="G29" s="41" t="e">
        <f t="shared" si="0"/>
        <v>#REF!</v>
      </c>
      <c r="H29" s="53">
        <v>1765</v>
      </c>
    </row>
    <row r="30" spans="2:10" x14ac:dyDescent="0.2">
      <c r="B30" s="51" t="s">
        <v>67</v>
      </c>
      <c r="C30" s="37" t="e">
        <f>VLOOKUP(B30,#REF!,2,0)</f>
        <v>#REF!</v>
      </c>
      <c r="D30" s="54">
        <v>3</v>
      </c>
      <c r="E30" s="24" t="e">
        <f t="shared" si="1"/>
        <v>#REF!</v>
      </c>
      <c r="F30" s="22" t="s">
        <v>6</v>
      </c>
      <c r="G30" s="25" t="e">
        <f t="shared" si="0"/>
        <v>#REF!</v>
      </c>
      <c r="H30" s="54">
        <v>2000</v>
      </c>
    </row>
    <row r="31" spans="2:10" x14ac:dyDescent="0.2">
      <c r="B31" s="50" t="s">
        <v>68</v>
      </c>
      <c r="C31" s="38" t="e">
        <f>VLOOKUP(B31,#REF!,2,0)</f>
        <v>#REF!</v>
      </c>
      <c r="D31" s="53">
        <v>0</v>
      </c>
      <c r="E31" s="39" t="e">
        <f t="shared" si="1"/>
        <v>#REF!</v>
      </c>
      <c r="F31" s="40" t="s">
        <v>6</v>
      </c>
      <c r="G31" s="41" t="e">
        <f t="shared" si="0"/>
        <v>#REF!</v>
      </c>
      <c r="H31" s="53">
        <v>1330</v>
      </c>
    </row>
    <row r="32" spans="2:10" x14ac:dyDescent="0.2">
      <c r="B32" s="51" t="s">
        <v>69</v>
      </c>
      <c r="C32" s="37" t="e">
        <f>VLOOKUP(B32,#REF!,2,0)</f>
        <v>#REF!</v>
      </c>
      <c r="D32" s="54">
        <v>330</v>
      </c>
      <c r="E32" s="24" t="e">
        <f t="shared" si="1"/>
        <v>#REF!</v>
      </c>
      <c r="F32" s="22" t="s">
        <v>6</v>
      </c>
      <c r="G32" s="25" t="e">
        <f t="shared" si="0"/>
        <v>#REF!</v>
      </c>
      <c r="H32" s="54">
        <v>1650</v>
      </c>
    </row>
    <row r="33" spans="2:8" x14ac:dyDescent="0.2">
      <c r="B33" s="50" t="s">
        <v>86</v>
      </c>
      <c r="C33" s="38" t="e">
        <f>VLOOKUP(B33,#REF!,2,0)</f>
        <v>#REF!</v>
      </c>
      <c r="D33" s="53">
        <v>139.13999999999999</v>
      </c>
      <c r="E33" s="39" t="e">
        <f t="shared" si="1"/>
        <v>#REF!</v>
      </c>
      <c r="F33" s="40" t="s">
        <v>6</v>
      </c>
      <c r="G33" s="41" t="e">
        <f t="shared" si="0"/>
        <v>#REF!</v>
      </c>
      <c r="H33" s="53">
        <v>1950</v>
      </c>
    </row>
    <row r="34" spans="2:8" x14ac:dyDescent="0.2">
      <c r="B34" s="52" t="s">
        <v>70</v>
      </c>
      <c r="C34" s="37" t="e">
        <f>VLOOKUP(B34,#REF!,2,0)</f>
        <v>#REF!</v>
      </c>
      <c r="D34" s="55">
        <v>73.33</v>
      </c>
      <c r="E34" s="28" t="e">
        <f t="shared" si="1"/>
        <v>#REF!</v>
      </c>
      <c r="F34" s="26" t="s">
        <v>6</v>
      </c>
      <c r="G34" s="29" t="e">
        <f t="shared" si="0"/>
        <v>#REF!</v>
      </c>
      <c r="H34" s="54">
        <v>2500</v>
      </c>
    </row>
    <row r="35" spans="2:8" x14ac:dyDescent="0.2">
      <c r="B35" s="50" t="s">
        <v>18</v>
      </c>
      <c r="C35" s="38" t="e">
        <f>VLOOKUP(B35,#REF!,2,0)</f>
        <v>#REF!</v>
      </c>
      <c r="D35" s="53">
        <v>278</v>
      </c>
      <c r="E35" s="39" t="e">
        <f t="shared" si="1"/>
        <v>#REF!</v>
      </c>
      <c r="F35" s="40" t="s">
        <v>6</v>
      </c>
      <c r="G35" s="41" t="e">
        <f t="shared" si="0"/>
        <v>#REF!</v>
      </c>
      <c r="H35" s="53">
        <v>2350</v>
      </c>
    </row>
    <row r="36" spans="2:8" x14ac:dyDescent="0.2">
      <c r="B36" s="51" t="s">
        <v>71</v>
      </c>
      <c r="C36" s="37" t="e">
        <f>VLOOKUP(B36,#REF!,2,0)</f>
        <v>#REF!</v>
      </c>
      <c r="D36" s="54">
        <v>26</v>
      </c>
      <c r="E36" s="24" t="e">
        <f t="shared" si="1"/>
        <v>#REF!</v>
      </c>
      <c r="F36" s="22" t="s">
        <v>6</v>
      </c>
      <c r="G36" s="25" t="e">
        <f t="shared" si="0"/>
        <v>#REF!</v>
      </c>
      <c r="H36" s="54">
        <v>2900</v>
      </c>
    </row>
    <row r="37" spans="2:8" x14ac:dyDescent="0.2">
      <c r="B37" s="50" t="s">
        <v>72</v>
      </c>
      <c r="C37" s="38" t="e">
        <f>VLOOKUP(B37,#REF!,2,0)</f>
        <v>#REF!</v>
      </c>
      <c r="D37" s="53">
        <v>38.94</v>
      </c>
      <c r="E37" s="39" t="e">
        <f t="shared" si="1"/>
        <v>#REF!</v>
      </c>
      <c r="F37" s="40" t="s">
        <v>6</v>
      </c>
      <c r="G37" s="41" t="e">
        <f t="shared" si="0"/>
        <v>#REF!</v>
      </c>
      <c r="H37" s="53">
        <v>3950</v>
      </c>
    </row>
    <row r="38" spans="2:8" x14ac:dyDescent="0.2">
      <c r="B38" s="51" t="s">
        <v>21</v>
      </c>
      <c r="C38" s="37" t="e">
        <f>VLOOKUP(B38,#REF!,2,0)</f>
        <v>#REF!</v>
      </c>
      <c r="D38" s="54">
        <v>0</v>
      </c>
      <c r="E38" s="24" t="e">
        <f t="shared" si="1"/>
        <v>#REF!</v>
      </c>
      <c r="F38" s="22" t="s">
        <v>6</v>
      </c>
      <c r="G38" s="25" t="e">
        <f t="shared" si="0"/>
        <v>#REF!</v>
      </c>
      <c r="H38" s="54">
        <v>4325</v>
      </c>
    </row>
    <row r="39" spans="2:8" x14ac:dyDescent="0.2">
      <c r="B39" s="50" t="s">
        <v>77</v>
      </c>
      <c r="C39" s="38" t="e">
        <f>VLOOKUP(B39,#REF!,2,0)</f>
        <v>#REF!</v>
      </c>
      <c r="D39" s="53">
        <v>172</v>
      </c>
      <c r="E39" s="39" t="e">
        <f t="shared" si="1"/>
        <v>#REF!</v>
      </c>
      <c r="F39" s="40" t="s">
        <v>6</v>
      </c>
      <c r="G39" s="41" t="e">
        <f t="shared" si="0"/>
        <v>#REF!</v>
      </c>
      <c r="H39" s="53">
        <v>4600</v>
      </c>
    </row>
    <row r="40" spans="2:8" x14ac:dyDescent="0.2">
      <c r="B40" s="51" t="s">
        <v>78</v>
      </c>
      <c r="C40" s="37" t="e">
        <f>VLOOKUP(B40,#REF!,2,0)</f>
        <v>#REF!</v>
      </c>
      <c r="D40" s="54">
        <v>3058</v>
      </c>
      <c r="E40" s="24" t="e">
        <f t="shared" si="1"/>
        <v>#REF!</v>
      </c>
      <c r="F40" s="22" t="s">
        <v>6</v>
      </c>
      <c r="G40" s="25" t="e">
        <f t="shared" si="0"/>
        <v>#REF!</v>
      </c>
      <c r="H40" s="54">
        <v>320</v>
      </c>
    </row>
    <row r="41" spans="2:8" x14ac:dyDescent="0.2">
      <c r="B41" s="50" t="s">
        <v>73</v>
      </c>
      <c r="C41" s="38" t="e">
        <f>VLOOKUP(B41,#REF!,2,0)</f>
        <v>#REF!</v>
      </c>
      <c r="D41" s="53">
        <v>72.5</v>
      </c>
      <c r="E41" s="39" t="e">
        <f t="shared" si="1"/>
        <v>#REF!</v>
      </c>
      <c r="F41" s="40" t="s">
        <v>6</v>
      </c>
      <c r="G41" s="41" t="e">
        <f t="shared" si="0"/>
        <v>#REF!</v>
      </c>
      <c r="H41" s="53">
        <v>5500</v>
      </c>
    </row>
    <row r="42" spans="2:8" x14ac:dyDescent="0.2">
      <c r="B42" s="51" t="s">
        <v>23</v>
      </c>
      <c r="C42" s="37" t="e">
        <f>VLOOKUP(B42,#REF!,2,0)</f>
        <v>#REF!</v>
      </c>
      <c r="D42" s="54">
        <v>3057.13</v>
      </c>
      <c r="E42" s="24" t="e">
        <f t="shared" si="1"/>
        <v>#REF!</v>
      </c>
      <c r="F42" s="22" t="s">
        <v>6</v>
      </c>
      <c r="G42" s="25" t="e">
        <f t="shared" si="0"/>
        <v>#REF!</v>
      </c>
      <c r="H42" s="54">
        <v>360</v>
      </c>
    </row>
    <row r="43" spans="2:8" x14ac:dyDescent="0.2">
      <c r="B43" s="50" t="s">
        <v>33</v>
      </c>
      <c r="C43" s="38" t="e">
        <f>VLOOKUP(B43,#REF!,2,0)</f>
        <v>#REF!</v>
      </c>
      <c r="D43" s="53">
        <v>90.8</v>
      </c>
      <c r="E43" s="39" t="e">
        <f t="shared" si="1"/>
        <v>#REF!</v>
      </c>
      <c r="F43" s="40" t="s">
        <v>6</v>
      </c>
      <c r="G43" s="41" t="e">
        <f t="shared" si="0"/>
        <v>#REF!</v>
      </c>
      <c r="H43" s="53">
        <v>550</v>
      </c>
    </row>
    <row r="44" spans="2:8" x14ac:dyDescent="0.2">
      <c r="B44" s="51" t="s">
        <v>74</v>
      </c>
      <c r="C44" s="37" t="e">
        <f>VLOOKUP(B44,#REF!,2,0)</f>
        <v>#REF!</v>
      </c>
      <c r="D44" s="54">
        <v>22.4</v>
      </c>
      <c r="E44" s="24" t="e">
        <f t="shared" si="1"/>
        <v>#REF!</v>
      </c>
      <c r="F44" s="22" t="s">
        <v>6</v>
      </c>
      <c r="G44" s="25" t="e">
        <f t="shared" si="0"/>
        <v>#REF!</v>
      </c>
      <c r="H44" s="54">
        <v>842</v>
      </c>
    </row>
    <row r="45" spans="2:8" x14ac:dyDescent="0.2">
      <c r="B45" s="50" t="s">
        <v>75</v>
      </c>
      <c r="C45" s="38" t="e">
        <f>VLOOKUP(B45,#REF!,2,0)</f>
        <v>#REF!</v>
      </c>
      <c r="D45" s="53">
        <v>40.700000000000003</v>
      </c>
      <c r="E45" s="39" t="e">
        <f t="shared" si="1"/>
        <v>#REF!</v>
      </c>
      <c r="F45" s="40" t="s">
        <v>6</v>
      </c>
      <c r="G45" s="41" t="e">
        <f t="shared" si="0"/>
        <v>#REF!</v>
      </c>
      <c r="H45" s="53">
        <v>1112</v>
      </c>
    </row>
    <row r="46" spans="2:8" x14ac:dyDescent="0.2">
      <c r="B46" s="51" t="s">
        <v>46</v>
      </c>
      <c r="C46" s="37" t="e">
        <f>VLOOKUP(B46,#REF!,2,0)</f>
        <v>#REF!</v>
      </c>
      <c r="D46" s="54">
        <v>0</v>
      </c>
      <c r="E46" s="24" t="e">
        <f t="shared" si="1"/>
        <v>#REF!</v>
      </c>
      <c r="F46" s="22" t="s">
        <v>6</v>
      </c>
      <c r="G46" s="25" t="e">
        <f t="shared" si="0"/>
        <v>#REF!</v>
      </c>
      <c r="H46" s="54">
        <v>165</v>
      </c>
    </row>
    <row r="47" spans="2:8" x14ac:dyDescent="0.2">
      <c r="B47" s="50" t="s">
        <v>47</v>
      </c>
      <c r="C47" s="38" t="e">
        <f>VLOOKUP(B47,#REF!,2,0)</f>
        <v>#REF!</v>
      </c>
      <c r="D47" s="53">
        <v>3.8</v>
      </c>
      <c r="E47" s="39" t="e">
        <f t="shared" si="1"/>
        <v>#REF!</v>
      </c>
      <c r="F47" s="40" t="s">
        <v>6</v>
      </c>
      <c r="G47" s="41" t="e">
        <f t="shared" si="0"/>
        <v>#REF!</v>
      </c>
      <c r="H47" s="53">
        <v>481</v>
      </c>
    </row>
    <row r="48" spans="2:8" x14ac:dyDescent="0.2">
      <c r="B48" s="51" t="s">
        <v>76</v>
      </c>
      <c r="C48" s="37" t="e">
        <f>VLOOKUP(B48,#REF!,2,0)</f>
        <v>#REF!</v>
      </c>
      <c r="D48" s="54">
        <v>45.7</v>
      </c>
      <c r="E48" s="24"/>
      <c r="F48" s="22" t="s">
        <v>6</v>
      </c>
      <c r="G48" s="25"/>
      <c r="H48" s="54">
        <v>964</v>
      </c>
    </row>
    <row r="49" spans="2:8" x14ac:dyDescent="0.2">
      <c r="B49" s="50" t="s">
        <v>80</v>
      </c>
      <c r="C49" s="38" t="e">
        <f>VLOOKUP(B49,#REF!,2,0)</f>
        <v>#REF!</v>
      </c>
      <c r="D49" s="53">
        <v>6</v>
      </c>
      <c r="E49" s="39"/>
      <c r="F49" s="40"/>
      <c r="G49" s="41"/>
      <c r="H49" s="53">
        <v>5000</v>
      </c>
    </row>
    <row r="50" spans="2:8" x14ac:dyDescent="0.2">
      <c r="B50" s="51" t="s">
        <v>89</v>
      </c>
      <c r="C50" s="37"/>
      <c r="D50" s="54">
        <v>8</v>
      </c>
      <c r="E50" s="24"/>
      <c r="F50" s="22"/>
      <c r="G50" s="25"/>
      <c r="H50" s="54">
        <v>1160</v>
      </c>
    </row>
  </sheetData>
  <autoFilter ref="B3:H50"/>
  <pageMargins left="0.25" right="0.25" top="0.75" bottom="0.75" header="0.3" footer="0.3"/>
  <pageSetup paperSize="9" scale="76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B2:J50"/>
  <sheetViews>
    <sheetView showGridLines="0" workbookViewId="0">
      <pane xSplit="2" ySplit="3" topLeftCell="C13" activePane="bottomRight" state="frozen"/>
      <selection activeCell="G51" sqref="G51"/>
      <selection pane="topRight" activeCell="G51" sqref="G51"/>
      <selection pane="bottomLeft" activeCell="G51" sqref="G51"/>
      <selection pane="bottomRight" activeCell="G51" sqref="G51"/>
    </sheetView>
  </sheetViews>
  <sheetFormatPr defaultRowHeight="12.75" x14ac:dyDescent="0.2"/>
  <cols>
    <col min="1" max="1" width="2.85546875" style="21" customWidth="1"/>
    <col min="2" max="2" width="42.5703125" style="21" customWidth="1"/>
    <col min="3" max="3" width="8.5703125" style="21" customWidth="1"/>
    <col min="4" max="5" width="11.42578125" style="21" customWidth="1"/>
    <col min="6" max="6" width="6.85546875" style="21" customWidth="1"/>
    <col min="7" max="8" width="11.42578125" style="21" customWidth="1"/>
    <col min="9" max="16384" width="9.140625" style="21"/>
  </cols>
  <sheetData>
    <row r="2" spans="2:8" x14ac:dyDescent="0.2">
      <c r="B2" s="49" t="str">
        <f ca="1">CONCATENATE("Остатки на ",TEXT(TODAY(),"ДД.ММ.ГГГГ"))</f>
        <v>Остатки на 30.08.2022</v>
      </c>
    </row>
    <row r="3" spans="2:8" ht="45.75" customHeight="1" x14ac:dyDescent="0.2">
      <c r="B3" s="45" t="s">
        <v>0</v>
      </c>
      <c r="C3" s="46" t="s">
        <v>25</v>
      </c>
      <c r="D3" s="46" t="s">
        <v>26</v>
      </c>
      <c r="E3" s="46" t="s">
        <v>53</v>
      </c>
      <c r="F3" s="46" t="s">
        <v>4</v>
      </c>
      <c r="G3" s="46" t="s">
        <v>35</v>
      </c>
      <c r="H3" s="46" t="s">
        <v>34</v>
      </c>
    </row>
    <row r="4" spans="2:8" x14ac:dyDescent="0.2">
      <c r="B4" s="47"/>
      <c r="C4" s="47"/>
      <c r="D4" s="56">
        <f>SUM(D5:D47)</f>
        <v>13470.13</v>
      </c>
      <c r="E4" s="56" t="e">
        <f>SUM(E5:E56)</f>
        <v>#REF!</v>
      </c>
      <c r="F4" s="47"/>
      <c r="G4" s="47"/>
      <c r="H4" s="47"/>
    </row>
    <row r="5" spans="2:8" x14ac:dyDescent="0.2">
      <c r="B5" s="50" t="s">
        <v>36</v>
      </c>
      <c r="C5" s="38" t="e">
        <f>VLOOKUP(B5,#REF!,2,0)</f>
        <v>#REF!</v>
      </c>
      <c r="D5" s="53">
        <v>9</v>
      </c>
      <c r="E5" s="39"/>
      <c r="F5" s="40" t="s">
        <v>43</v>
      </c>
      <c r="G5" s="41">
        <v>50000</v>
      </c>
      <c r="H5" s="53">
        <v>0</v>
      </c>
    </row>
    <row r="6" spans="2:8" x14ac:dyDescent="0.2">
      <c r="B6" s="51" t="s">
        <v>37</v>
      </c>
      <c r="C6" s="37" t="e">
        <f>VLOOKUP(B6,#REF!,2,0)</f>
        <v>#REF!</v>
      </c>
      <c r="D6" s="54">
        <v>2</v>
      </c>
      <c r="E6" s="24"/>
      <c r="F6" s="22" t="s">
        <v>43</v>
      </c>
      <c r="G6" s="25">
        <v>50000</v>
      </c>
      <c r="H6" s="54">
        <v>0</v>
      </c>
    </row>
    <row r="7" spans="2:8" x14ac:dyDescent="0.2">
      <c r="B7" s="50" t="s">
        <v>38</v>
      </c>
      <c r="C7" s="38" t="e">
        <f>VLOOKUP(B7,#REF!,2,0)</f>
        <v>#REF!</v>
      </c>
      <c r="D7" s="53">
        <v>11</v>
      </c>
      <c r="E7" s="39"/>
      <c r="F7" s="40" t="s">
        <v>43</v>
      </c>
      <c r="G7" s="41"/>
      <c r="H7" s="53">
        <v>30000</v>
      </c>
    </row>
    <row r="8" spans="2:8" x14ac:dyDescent="0.2">
      <c r="B8" s="51" t="s">
        <v>81</v>
      </c>
      <c r="C8" s="37" t="e">
        <f>VLOOKUP(B8,#REF!,2,0)</f>
        <v>#REF!</v>
      </c>
      <c r="D8" s="54">
        <v>4.37</v>
      </c>
      <c r="E8" s="24" t="e">
        <f>D8*C8</f>
        <v>#REF!</v>
      </c>
      <c r="F8" s="22" t="s">
        <v>6</v>
      </c>
      <c r="G8" s="25" t="e">
        <f t="shared" ref="G8:G47" si="0">1000/C8*H8</f>
        <v>#REF!</v>
      </c>
      <c r="H8" s="54">
        <v>1490</v>
      </c>
    </row>
    <row r="9" spans="2:8" x14ac:dyDescent="0.2">
      <c r="B9" s="50" t="s">
        <v>82</v>
      </c>
      <c r="C9" s="38" t="e">
        <f>VLOOKUP(B9,#REF!,2,0)</f>
        <v>#REF!</v>
      </c>
      <c r="D9" s="53">
        <v>57.4</v>
      </c>
      <c r="E9" s="39" t="e">
        <f t="shared" ref="E9:E47" si="1">D9*C9</f>
        <v>#REF!</v>
      </c>
      <c r="F9" s="40" t="s">
        <v>6</v>
      </c>
      <c r="G9" s="41" t="e">
        <f t="shared" si="0"/>
        <v>#REF!</v>
      </c>
      <c r="H9" s="53">
        <v>1700</v>
      </c>
    </row>
    <row r="10" spans="2:8" x14ac:dyDescent="0.2">
      <c r="B10" s="52" t="s">
        <v>83</v>
      </c>
      <c r="C10" s="37" t="e">
        <f>VLOOKUP(B10,#REF!,2,0)</f>
        <v>#REF!</v>
      </c>
      <c r="D10" s="55">
        <v>10.23</v>
      </c>
      <c r="E10" s="28" t="e">
        <f t="shared" si="1"/>
        <v>#REF!</v>
      </c>
      <c r="F10" s="26" t="s">
        <v>6</v>
      </c>
      <c r="G10" s="29" t="e">
        <f>1000/C10*H10</f>
        <v>#REF!</v>
      </c>
      <c r="H10" s="54">
        <v>1330</v>
      </c>
    </row>
    <row r="11" spans="2:8" x14ac:dyDescent="0.2">
      <c r="B11" s="50" t="s">
        <v>57</v>
      </c>
      <c r="C11" s="38" t="e">
        <f>VLOOKUP(B11,#REF!,2,0)</f>
        <v>#REF!</v>
      </c>
      <c r="D11" s="53">
        <v>21.4</v>
      </c>
      <c r="E11" s="39" t="e">
        <f t="shared" si="1"/>
        <v>#REF!</v>
      </c>
      <c r="F11" s="40" t="s">
        <v>6</v>
      </c>
      <c r="G11" s="41" t="e">
        <f t="shared" si="0"/>
        <v>#REF!</v>
      </c>
      <c r="H11" s="53">
        <v>2450</v>
      </c>
    </row>
    <row r="12" spans="2:8" x14ac:dyDescent="0.2">
      <c r="B12" s="51" t="s">
        <v>58</v>
      </c>
      <c r="C12" s="37" t="e">
        <f>VLOOKUP(B12,#REF!,2,0)</f>
        <v>#REF!</v>
      </c>
      <c r="D12" s="54">
        <v>48</v>
      </c>
      <c r="E12" s="24" t="e">
        <f t="shared" si="1"/>
        <v>#REF!</v>
      </c>
      <c r="F12" s="22" t="s">
        <v>6</v>
      </c>
      <c r="G12" s="25" t="e">
        <f t="shared" si="0"/>
        <v>#REF!</v>
      </c>
      <c r="H12" s="54">
        <v>3050</v>
      </c>
    </row>
    <row r="13" spans="2:8" x14ac:dyDescent="0.2">
      <c r="B13" s="50" t="s">
        <v>87</v>
      </c>
      <c r="C13" s="38" t="e">
        <f>VLOOKUP(B13,#REF!,2,0)</f>
        <v>#REF!</v>
      </c>
      <c r="D13" s="53">
        <v>24</v>
      </c>
      <c r="E13" s="39" t="e">
        <f t="shared" si="1"/>
        <v>#REF!</v>
      </c>
      <c r="F13" s="40" t="s">
        <v>6</v>
      </c>
      <c r="G13" s="41" t="e">
        <f t="shared" si="0"/>
        <v>#REF!</v>
      </c>
      <c r="H13" s="53">
        <v>3650</v>
      </c>
    </row>
    <row r="14" spans="2:8" hidden="1" x14ac:dyDescent="0.2">
      <c r="B14" s="51" t="s">
        <v>79</v>
      </c>
      <c r="C14" s="37" t="e">
        <f>VLOOKUP(B14,#REF!,2,0)</f>
        <v>#REF!</v>
      </c>
      <c r="D14" s="54">
        <v>0</v>
      </c>
      <c r="E14" s="24" t="e">
        <f t="shared" si="1"/>
        <v>#REF!</v>
      </c>
      <c r="F14" s="22" t="s">
        <v>6</v>
      </c>
      <c r="G14" s="25" t="e">
        <f t="shared" si="0"/>
        <v>#REF!</v>
      </c>
      <c r="H14" s="54">
        <v>90</v>
      </c>
    </row>
    <row r="15" spans="2:8" hidden="1" x14ac:dyDescent="0.2">
      <c r="B15" s="50" t="s">
        <v>59</v>
      </c>
      <c r="C15" s="38" t="e">
        <f>VLOOKUP(B15,#REF!,2,0)</f>
        <v>#REF!</v>
      </c>
      <c r="D15" s="53">
        <v>0</v>
      </c>
      <c r="E15" s="39" t="e">
        <f t="shared" si="1"/>
        <v>#REF!</v>
      </c>
      <c r="F15" s="40" t="s">
        <v>6</v>
      </c>
      <c r="G15" s="41" t="e">
        <f t="shared" si="0"/>
        <v>#REF!</v>
      </c>
      <c r="H15" s="53">
        <v>4030</v>
      </c>
    </row>
    <row r="16" spans="2:8" x14ac:dyDescent="0.2">
      <c r="B16" s="51" t="s">
        <v>56</v>
      </c>
      <c r="C16" s="37" t="e">
        <f>VLOOKUP(B16,#REF!,2,0)</f>
        <v>#REF!</v>
      </c>
      <c r="D16" s="54">
        <v>1680</v>
      </c>
      <c r="E16" s="24" t="e">
        <f t="shared" si="1"/>
        <v>#REF!</v>
      </c>
      <c r="F16" s="22" t="s">
        <v>6</v>
      </c>
      <c r="G16" s="25" t="e">
        <f t="shared" si="0"/>
        <v>#REF!</v>
      </c>
      <c r="H16" s="54">
        <v>170</v>
      </c>
    </row>
    <row r="17" spans="2:10" x14ac:dyDescent="0.2">
      <c r="B17" s="50" t="s">
        <v>52</v>
      </c>
      <c r="C17" s="38" t="e">
        <f>VLOOKUP(B17,#REF!,2,0)</f>
        <v>#REF!</v>
      </c>
      <c r="D17" s="53">
        <v>870</v>
      </c>
      <c r="E17" s="39" t="e">
        <f t="shared" si="1"/>
        <v>#REF!</v>
      </c>
      <c r="F17" s="40" t="s">
        <v>6</v>
      </c>
      <c r="G17" s="41" t="e">
        <f t="shared" si="0"/>
        <v>#REF!</v>
      </c>
      <c r="H17" s="53">
        <v>170</v>
      </c>
    </row>
    <row r="18" spans="2:10" hidden="1" x14ac:dyDescent="0.2">
      <c r="B18" s="52" t="s">
        <v>88</v>
      </c>
      <c r="C18" s="37" t="e">
        <f>VLOOKUP(B18,#REF!,2,0)</f>
        <v>#REF!</v>
      </c>
      <c r="D18" s="55">
        <v>0</v>
      </c>
      <c r="E18" s="28" t="e">
        <f t="shared" si="1"/>
        <v>#REF!</v>
      </c>
      <c r="F18" s="26" t="s">
        <v>6</v>
      </c>
      <c r="G18" s="29" t="e">
        <f t="shared" si="0"/>
        <v>#REF!</v>
      </c>
      <c r="H18" s="54">
        <v>290</v>
      </c>
    </row>
    <row r="19" spans="2:10" x14ac:dyDescent="0.2">
      <c r="B19" s="50" t="s">
        <v>60</v>
      </c>
      <c r="C19" s="38" t="e">
        <f>VLOOKUP(B19,#REF!,2,0)</f>
        <v>#REF!</v>
      </c>
      <c r="D19" s="53">
        <v>18</v>
      </c>
      <c r="E19" s="39" t="e">
        <f t="shared" si="1"/>
        <v>#REF!</v>
      </c>
      <c r="F19" s="40" t="s">
        <v>43</v>
      </c>
      <c r="G19" s="41" t="e">
        <f t="shared" si="0"/>
        <v>#REF!</v>
      </c>
      <c r="H19" s="53">
        <v>440</v>
      </c>
    </row>
    <row r="20" spans="2:10" x14ac:dyDescent="0.2">
      <c r="B20" s="51" t="s">
        <v>85</v>
      </c>
      <c r="C20" s="37" t="e">
        <f>VLOOKUP(B20,#REF!,2,0)</f>
        <v>#REF!</v>
      </c>
      <c r="D20" s="54">
        <v>30</v>
      </c>
      <c r="E20" s="24" t="e">
        <f t="shared" si="1"/>
        <v>#REF!</v>
      </c>
      <c r="F20" s="22" t="s">
        <v>6</v>
      </c>
      <c r="G20" s="25" t="e">
        <f t="shared" si="0"/>
        <v>#REF!</v>
      </c>
      <c r="H20" s="54">
        <v>1520</v>
      </c>
    </row>
    <row r="21" spans="2:10" hidden="1" x14ac:dyDescent="0.2">
      <c r="B21" s="50" t="s">
        <v>61</v>
      </c>
      <c r="C21" s="38" t="e">
        <f>VLOOKUP(B21,#REF!,2,0)</f>
        <v>#REF!</v>
      </c>
      <c r="D21" s="53">
        <v>0</v>
      </c>
      <c r="E21" s="39" t="e">
        <f t="shared" si="1"/>
        <v>#REF!</v>
      </c>
      <c r="F21" s="40" t="s">
        <v>6</v>
      </c>
      <c r="G21" s="41" t="e">
        <f t="shared" si="0"/>
        <v>#REF!</v>
      </c>
      <c r="H21" s="53">
        <v>480</v>
      </c>
    </row>
    <row r="22" spans="2:10" hidden="1" x14ac:dyDescent="0.2">
      <c r="B22" s="51" t="s">
        <v>7</v>
      </c>
      <c r="C22" s="37" t="e">
        <f>VLOOKUP(B22,#REF!,2,0)</f>
        <v>#REF!</v>
      </c>
      <c r="D22" s="54">
        <v>0</v>
      </c>
      <c r="E22" s="24" t="e">
        <f t="shared" si="1"/>
        <v>#REF!</v>
      </c>
      <c r="F22" s="22" t="s">
        <v>6</v>
      </c>
      <c r="G22" s="25" t="e">
        <f t="shared" si="0"/>
        <v>#REF!</v>
      </c>
      <c r="H22" s="54">
        <v>430</v>
      </c>
    </row>
    <row r="23" spans="2:10" x14ac:dyDescent="0.2">
      <c r="B23" s="50" t="s">
        <v>8</v>
      </c>
      <c r="C23" s="38" t="e">
        <f>VLOOKUP(B23,#REF!,2,0)</f>
        <v>#REF!</v>
      </c>
      <c r="D23" s="53">
        <v>1884.9</v>
      </c>
      <c r="E23" s="39" t="e">
        <f t="shared" si="1"/>
        <v>#REF!</v>
      </c>
      <c r="F23" s="40" t="s">
        <v>6</v>
      </c>
      <c r="G23" s="41" t="e">
        <f t="shared" si="0"/>
        <v>#REF!</v>
      </c>
      <c r="H23" s="53">
        <v>540</v>
      </c>
    </row>
    <row r="24" spans="2:10" x14ac:dyDescent="0.2">
      <c r="B24" s="51" t="s">
        <v>62</v>
      </c>
      <c r="C24" s="37" t="e">
        <f>VLOOKUP(B24,#REF!,2,0)</f>
        <v>#REF!</v>
      </c>
      <c r="D24" s="54">
        <v>1306</v>
      </c>
      <c r="E24" s="24" t="e">
        <f t="shared" si="1"/>
        <v>#REF!</v>
      </c>
      <c r="F24" s="22" t="s">
        <v>6</v>
      </c>
      <c r="G24" s="25" t="e">
        <f t="shared" si="0"/>
        <v>#REF!</v>
      </c>
      <c r="H24" s="54">
        <v>600</v>
      </c>
    </row>
    <row r="25" spans="2:10" x14ac:dyDescent="0.2">
      <c r="B25" s="50" t="s">
        <v>63</v>
      </c>
      <c r="C25" s="38" t="e">
        <f>VLOOKUP(B25,#REF!,2,0)</f>
        <v>#REF!</v>
      </c>
      <c r="D25" s="53">
        <v>25</v>
      </c>
      <c r="E25" s="39" t="e">
        <f t="shared" si="1"/>
        <v>#REF!</v>
      </c>
      <c r="F25" s="40" t="s">
        <v>6</v>
      </c>
      <c r="G25" s="41" t="e">
        <f t="shared" si="0"/>
        <v>#REF!</v>
      </c>
      <c r="H25" s="53">
        <v>650</v>
      </c>
    </row>
    <row r="26" spans="2:10" x14ac:dyDescent="0.2">
      <c r="B26" s="52" t="s">
        <v>64</v>
      </c>
      <c r="C26" s="37" t="e">
        <f>VLOOKUP(B26,#REF!,2,0)</f>
        <v>#REF!</v>
      </c>
      <c r="D26" s="55">
        <v>57.09</v>
      </c>
      <c r="E26" s="28" t="e">
        <f t="shared" si="1"/>
        <v>#REF!</v>
      </c>
      <c r="F26" s="26" t="s">
        <v>6</v>
      </c>
      <c r="G26" s="29" t="e">
        <f t="shared" si="0"/>
        <v>#REF!</v>
      </c>
      <c r="H26" s="54">
        <v>850</v>
      </c>
    </row>
    <row r="27" spans="2:10" x14ac:dyDescent="0.2">
      <c r="B27" s="50" t="s">
        <v>65</v>
      </c>
      <c r="C27" s="38" t="e">
        <f>VLOOKUP(B27,#REF!,2,0)</f>
        <v>#REF!</v>
      </c>
      <c r="D27" s="53">
        <v>6</v>
      </c>
      <c r="E27" s="39" t="e">
        <f t="shared" si="1"/>
        <v>#REF!</v>
      </c>
      <c r="F27" s="40" t="s">
        <v>6</v>
      </c>
      <c r="G27" s="41" t="e">
        <f t="shared" si="0"/>
        <v>#REF!</v>
      </c>
      <c r="H27" s="53">
        <v>930</v>
      </c>
    </row>
    <row r="28" spans="2:10" hidden="1" x14ac:dyDescent="0.2">
      <c r="B28" s="51" t="s">
        <v>66</v>
      </c>
      <c r="C28" s="37" t="e">
        <f>VLOOKUP(B28,#REF!,2,0)</f>
        <v>#REF!</v>
      </c>
      <c r="D28" s="54">
        <v>0</v>
      </c>
      <c r="E28" s="24" t="e">
        <f t="shared" si="1"/>
        <v>#REF!</v>
      </c>
      <c r="F28" s="22" t="s">
        <v>6</v>
      </c>
      <c r="G28" s="25" t="e">
        <f t="shared" si="0"/>
        <v>#REF!</v>
      </c>
      <c r="H28" s="54">
        <v>935</v>
      </c>
      <c r="J28" s="49"/>
    </row>
    <row r="29" spans="2:10" hidden="1" x14ac:dyDescent="0.2">
      <c r="B29" s="50" t="s">
        <v>13</v>
      </c>
      <c r="C29" s="38" t="e">
        <f>VLOOKUP(B29,#REF!,2,0)</f>
        <v>#REF!</v>
      </c>
      <c r="D29" s="53">
        <v>0</v>
      </c>
      <c r="E29" s="39" t="e">
        <f t="shared" si="1"/>
        <v>#REF!</v>
      </c>
      <c r="F29" s="40" t="s">
        <v>6</v>
      </c>
      <c r="G29" s="41" t="e">
        <f t="shared" si="0"/>
        <v>#REF!</v>
      </c>
      <c r="H29" s="53">
        <v>1765</v>
      </c>
    </row>
    <row r="30" spans="2:10" x14ac:dyDescent="0.2">
      <c r="B30" s="51" t="s">
        <v>67</v>
      </c>
      <c r="C30" s="37" t="e">
        <f>VLOOKUP(B30,#REF!,2,0)</f>
        <v>#REF!</v>
      </c>
      <c r="D30" s="54">
        <v>3</v>
      </c>
      <c r="E30" s="24" t="e">
        <f t="shared" si="1"/>
        <v>#REF!</v>
      </c>
      <c r="F30" s="22" t="s">
        <v>6</v>
      </c>
      <c r="G30" s="25" t="e">
        <f t="shared" si="0"/>
        <v>#REF!</v>
      </c>
      <c r="H30" s="54">
        <v>2000</v>
      </c>
    </row>
    <row r="31" spans="2:10" hidden="1" x14ac:dyDescent="0.2">
      <c r="B31" s="50" t="s">
        <v>68</v>
      </c>
      <c r="C31" s="38" t="e">
        <f>VLOOKUP(B31,#REF!,2,0)</f>
        <v>#REF!</v>
      </c>
      <c r="D31" s="53">
        <v>0</v>
      </c>
      <c r="E31" s="39" t="e">
        <f t="shared" si="1"/>
        <v>#REF!</v>
      </c>
      <c r="F31" s="40" t="s">
        <v>6</v>
      </c>
      <c r="G31" s="41" t="e">
        <f t="shared" si="0"/>
        <v>#REF!</v>
      </c>
      <c r="H31" s="53">
        <v>1330</v>
      </c>
    </row>
    <row r="32" spans="2:10" x14ac:dyDescent="0.2">
      <c r="B32" s="51" t="s">
        <v>69</v>
      </c>
      <c r="C32" s="37" t="e">
        <f>VLOOKUP(B32,#REF!,2,0)</f>
        <v>#REF!</v>
      </c>
      <c r="D32" s="54">
        <v>330</v>
      </c>
      <c r="E32" s="24" t="e">
        <f t="shared" si="1"/>
        <v>#REF!</v>
      </c>
      <c r="F32" s="22" t="s">
        <v>6</v>
      </c>
      <c r="G32" s="25" t="e">
        <f t="shared" si="0"/>
        <v>#REF!</v>
      </c>
      <c r="H32" s="54">
        <v>1650</v>
      </c>
    </row>
    <row r="33" spans="2:8" x14ac:dyDescent="0.2">
      <c r="B33" s="50" t="s">
        <v>86</v>
      </c>
      <c r="C33" s="38" t="e">
        <f>VLOOKUP(B33,#REF!,2,0)</f>
        <v>#REF!</v>
      </c>
      <c r="D33" s="53">
        <v>139.13999999999999</v>
      </c>
      <c r="E33" s="39" t="e">
        <f t="shared" si="1"/>
        <v>#REF!</v>
      </c>
      <c r="F33" s="40" t="s">
        <v>6</v>
      </c>
      <c r="G33" s="41" t="e">
        <f t="shared" si="0"/>
        <v>#REF!</v>
      </c>
      <c r="H33" s="53">
        <v>1950</v>
      </c>
    </row>
    <row r="34" spans="2:8" x14ac:dyDescent="0.2">
      <c r="B34" s="52" t="s">
        <v>70</v>
      </c>
      <c r="C34" s="37" t="e">
        <f>VLOOKUP(B34,#REF!,2,0)</f>
        <v>#REF!</v>
      </c>
      <c r="D34" s="55">
        <v>73.33</v>
      </c>
      <c r="E34" s="28" t="e">
        <f t="shared" si="1"/>
        <v>#REF!</v>
      </c>
      <c r="F34" s="26" t="s">
        <v>6</v>
      </c>
      <c r="G34" s="29" t="e">
        <f t="shared" si="0"/>
        <v>#REF!</v>
      </c>
      <c r="H34" s="54">
        <v>2500</v>
      </c>
    </row>
    <row r="35" spans="2:8" x14ac:dyDescent="0.2">
      <c r="B35" s="50" t="s">
        <v>18</v>
      </c>
      <c r="C35" s="38" t="e">
        <f>VLOOKUP(B35,#REF!,2,0)</f>
        <v>#REF!</v>
      </c>
      <c r="D35" s="53">
        <v>278</v>
      </c>
      <c r="E35" s="39" t="e">
        <f t="shared" si="1"/>
        <v>#REF!</v>
      </c>
      <c r="F35" s="40" t="s">
        <v>6</v>
      </c>
      <c r="G35" s="41" t="e">
        <f t="shared" si="0"/>
        <v>#REF!</v>
      </c>
      <c r="H35" s="53">
        <v>2350</v>
      </c>
    </row>
    <row r="36" spans="2:8" x14ac:dyDescent="0.2">
      <c r="B36" s="51" t="s">
        <v>71</v>
      </c>
      <c r="C36" s="37" t="e">
        <f>VLOOKUP(B36,#REF!,2,0)</f>
        <v>#REF!</v>
      </c>
      <c r="D36" s="54">
        <v>26</v>
      </c>
      <c r="E36" s="24" t="e">
        <f t="shared" si="1"/>
        <v>#REF!</v>
      </c>
      <c r="F36" s="22" t="s">
        <v>6</v>
      </c>
      <c r="G36" s="25" t="e">
        <f t="shared" si="0"/>
        <v>#REF!</v>
      </c>
      <c r="H36" s="54">
        <v>2900</v>
      </c>
    </row>
    <row r="37" spans="2:8" x14ac:dyDescent="0.2">
      <c r="B37" s="50" t="s">
        <v>72</v>
      </c>
      <c r="C37" s="38" t="e">
        <f>VLOOKUP(B37,#REF!,2,0)</f>
        <v>#REF!</v>
      </c>
      <c r="D37" s="53">
        <v>38.94</v>
      </c>
      <c r="E37" s="39" t="e">
        <f t="shared" si="1"/>
        <v>#REF!</v>
      </c>
      <c r="F37" s="40" t="s">
        <v>6</v>
      </c>
      <c r="G37" s="41" t="e">
        <f t="shared" si="0"/>
        <v>#REF!</v>
      </c>
      <c r="H37" s="53">
        <v>3950</v>
      </c>
    </row>
    <row r="38" spans="2:8" hidden="1" x14ac:dyDescent="0.2">
      <c r="B38" s="51" t="s">
        <v>21</v>
      </c>
      <c r="C38" s="37" t="e">
        <f>VLOOKUP(B38,#REF!,2,0)</f>
        <v>#REF!</v>
      </c>
      <c r="D38" s="54">
        <v>0</v>
      </c>
      <c r="E38" s="24" t="e">
        <f t="shared" si="1"/>
        <v>#REF!</v>
      </c>
      <c r="F38" s="22" t="s">
        <v>6</v>
      </c>
      <c r="G38" s="25" t="e">
        <f t="shared" si="0"/>
        <v>#REF!</v>
      </c>
      <c r="H38" s="54">
        <v>4325</v>
      </c>
    </row>
    <row r="39" spans="2:8" x14ac:dyDescent="0.2">
      <c r="B39" s="50" t="s">
        <v>77</v>
      </c>
      <c r="C39" s="38" t="e">
        <f>VLOOKUP(B39,#REF!,2,0)</f>
        <v>#REF!</v>
      </c>
      <c r="D39" s="53">
        <v>172</v>
      </c>
      <c r="E39" s="39" t="e">
        <f t="shared" si="1"/>
        <v>#REF!</v>
      </c>
      <c r="F39" s="40" t="s">
        <v>6</v>
      </c>
      <c r="G39" s="41" t="e">
        <f t="shared" si="0"/>
        <v>#REF!</v>
      </c>
      <c r="H39" s="53">
        <v>4600</v>
      </c>
    </row>
    <row r="40" spans="2:8" x14ac:dyDescent="0.2">
      <c r="B40" s="51" t="s">
        <v>78</v>
      </c>
      <c r="C40" s="37" t="e">
        <f>VLOOKUP(B40,#REF!,2,0)</f>
        <v>#REF!</v>
      </c>
      <c r="D40" s="54">
        <v>3058</v>
      </c>
      <c r="E40" s="24" t="e">
        <f t="shared" si="1"/>
        <v>#REF!</v>
      </c>
      <c r="F40" s="22" t="s">
        <v>6</v>
      </c>
      <c r="G40" s="25" t="e">
        <f t="shared" si="0"/>
        <v>#REF!</v>
      </c>
      <c r="H40" s="54">
        <v>320</v>
      </c>
    </row>
    <row r="41" spans="2:8" x14ac:dyDescent="0.2">
      <c r="B41" s="50" t="s">
        <v>73</v>
      </c>
      <c r="C41" s="38" t="e">
        <f>VLOOKUP(B41,#REF!,2,0)</f>
        <v>#REF!</v>
      </c>
      <c r="D41" s="53">
        <v>72.5</v>
      </c>
      <c r="E41" s="39" t="e">
        <f t="shared" si="1"/>
        <v>#REF!</v>
      </c>
      <c r="F41" s="40" t="s">
        <v>6</v>
      </c>
      <c r="G41" s="41" t="e">
        <f t="shared" si="0"/>
        <v>#REF!</v>
      </c>
      <c r="H41" s="53">
        <v>5500</v>
      </c>
    </row>
    <row r="42" spans="2:8" x14ac:dyDescent="0.2">
      <c r="B42" s="51" t="s">
        <v>23</v>
      </c>
      <c r="C42" s="37" t="e">
        <f>VLOOKUP(B42,#REF!,2,0)</f>
        <v>#REF!</v>
      </c>
      <c r="D42" s="54">
        <v>3057.13</v>
      </c>
      <c r="E42" s="24" t="e">
        <f t="shared" si="1"/>
        <v>#REF!</v>
      </c>
      <c r="F42" s="22" t="s">
        <v>6</v>
      </c>
      <c r="G42" s="25" t="e">
        <f t="shared" si="0"/>
        <v>#REF!</v>
      </c>
      <c r="H42" s="54">
        <v>360</v>
      </c>
    </row>
    <row r="43" spans="2:8" x14ac:dyDescent="0.2">
      <c r="B43" s="50" t="s">
        <v>33</v>
      </c>
      <c r="C43" s="38" t="e">
        <f>VLOOKUP(B43,#REF!,2,0)</f>
        <v>#REF!</v>
      </c>
      <c r="D43" s="53">
        <v>90.8</v>
      </c>
      <c r="E43" s="39" t="e">
        <f t="shared" si="1"/>
        <v>#REF!</v>
      </c>
      <c r="F43" s="40" t="s">
        <v>6</v>
      </c>
      <c r="G43" s="41" t="e">
        <f t="shared" si="0"/>
        <v>#REF!</v>
      </c>
      <c r="H43" s="53">
        <v>550</v>
      </c>
    </row>
    <row r="44" spans="2:8" x14ac:dyDescent="0.2">
      <c r="B44" s="51" t="s">
        <v>74</v>
      </c>
      <c r="C44" s="37" t="e">
        <f>VLOOKUP(B44,#REF!,2,0)</f>
        <v>#REF!</v>
      </c>
      <c r="D44" s="54">
        <v>22.4</v>
      </c>
      <c r="E44" s="24" t="e">
        <f t="shared" si="1"/>
        <v>#REF!</v>
      </c>
      <c r="F44" s="22" t="s">
        <v>6</v>
      </c>
      <c r="G44" s="25" t="e">
        <f t="shared" si="0"/>
        <v>#REF!</v>
      </c>
      <c r="H44" s="54">
        <v>842</v>
      </c>
    </row>
    <row r="45" spans="2:8" x14ac:dyDescent="0.2">
      <c r="B45" s="50" t="s">
        <v>75</v>
      </c>
      <c r="C45" s="38" t="e">
        <f>VLOOKUP(B45,#REF!,2,0)</f>
        <v>#REF!</v>
      </c>
      <c r="D45" s="53">
        <v>40.700000000000003</v>
      </c>
      <c r="E45" s="39" t="e">
        <f t="shared" si="1"/>
        <v>#REF!</v>
      </c>
      <c r="F45" s="40" t="s">
        <v>6</v>
      </c>
      <c r="G45" s="41" t="e">
        <f t="shared" si="0"/>
        <v>#REF!</v>
      </c>
      <c r="H45" s="53">
        <v>1112</v>
      </c>
    </row>
    <row r="46" spans="2:8" hidden="1" x14ac:dyDescent="0.2">
      <c r="B46" s="51" t="s">
        <v>46</v>
      </c>
      <c r="C46" s="37" t="e">
        <f>VLOOKUP(B46,#REF!,2,0)</f>
        <v>#REF!</v>
      </c>
      <c r="D46" s="54">
        <v>0</v>
      </c>
      <c r="E46" s="24" t="e">
        <f t="shared" si="1"/>
        <v>#REF!</v>
      </c>
      <c r="F46" s="22" t="s">
        <v>6</v>
      </c>
      <c r="G46" s="25" t="e">
        <f t="shared" si="0"/>
        <v>#REF!</v>
      </c>
      <c r="H46" s="54">
        <v>165</v>
      </c>
    </row>
    <row r="47" spans="2:8" x14ac:dyDescent="0.2">
      <c r="B47" s="50" t="s">
        <v>47</v>
      </c>
      <c r="C47" s="38" t="e">
        <f>VLOOKUP(B47,#REF!,2,0)</f>
        <v>#REF!</v>
      </c>
      <c r="D47" s="53">
        <v>3.8</v>
      </c>
      <c r="E47" s="39" t="e">
        <f t="shared" si="1"/>
        <v>#REF!</v>
      </c>
      <c r="F47" s="40" t="s">
        <v>6</v>
      </c>
      <c r="G47" s="41" t="e">
        <f t="shared" si="0"/>
        <v>#REF!</v>
      </c>
      <c r="H47" s="53">
        <v>481</v>
      </c>
    </row>
    <row r="48" spans="2:8" x14ac:dyDescent="0.2">
      <c r="B48" s="51" t="s">
        <v>76</v>
      </c>
      <c r="C48" s="37" t="e">
        <f>VLOOKUP(B48,#REF!,2,0)</f>
        <v>#REF!</v>
      </c>
      <c r="D48" s="54">
        <v>45.7</v>
      </c>
      <c r="E48" s="24"/>
      <c r="F48" s="22" t="s">
        <v>6</v>
      </c>
      <c r="G48" s="25"/>
      <c r="H48" s="54">
        <v>964</v>
      </c>
    </row>
    <row r="49" spans="2:8" x14ac:dyDescent="0.2">
      <c r="B49" s="50" t="s">
        <v>80</v>
      </c>
      <c r="C49" s="38" t="e">
        <f>VLOOKUP(B49,#REF!,2,0)</f>
        <v>#REF!</v>
      </c>
      <c r="D49" s="53">
        <v>6</v>
      </c>
      <c r="E49" s="39"/>
      <c r="F49" s="40"/>
      <c r="G49" s="41"/>
      <c r="H49" s="53">
        <v>5000</v>
      </c>
    </row>
    <row r="50" spans="2:8" x14ac:dyDescent="0.2">
      <c r="B50" s="51" t="s">
        <v>89</v>
      </c>
      <c r="C50" s="37"/>
      <c r="D50" s="54">
        <v>8</v>
      </c>
      <c r="E50" s="24"/>
      <c r="F50" s="22"/>
      <c r="G50" s="25"/>
      <c r="H50" s="54">
        <v>1160</v>
      </c>
    </row>
  </sheetData>
  <autoFilter ref="B3:H50">
    <filterColumn colId="2">
      <filters>
        <filter val="1 306"/>
        <filter val="1 680"/>
        <filter val="1 885"/>
        <filter val="10"/>
        <filter val="11"/>
        <filter val="13 470"/>
        <filter val="139"/>
        <filter val="172"/>
        <filter val="18"/>
        <filter val="2"/>
        <filter val="21"/>
        <filter val="22"/>
        <filter val="24"/>
        <filter val="25"/>
        <filter val="26"/>
        <filter val="278"/>
        <filter val="3"/>
        <filter val="3 057"/>
        <filter val="3 058"/>
        <filter val="30"/>
        <filter val="330"/>
        <filter val="39"/>
        <filter val="4"/>
        <filter val="41"/>
        <filter val="46"/>
        <filter val="48"/>
        <filter val="57"/>
        <filter val="6"/>
        <filter val="73"/>
        <filter val="8"/>
        <filter val="870"/>
        <filter val="9"/>
        <filter val="91"/>
      </filters>
    </filterColumn>
  </autoFilter>
  <pageMargins left="0.25" right="0.25" top="0.75" bottom="0.75" header="0.3" footer="0.3"/>
  <pageSetup paperSize="9" scale="7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48"/>
  <sheetViews>
    <sheetView showGridLines="0" workbookViewId="0">
      <pane xSplit="2" ySplit="3" topLeftCell="C37" activePane="bottomRight" state="frozen"/>
      <selection pane="topRight" activeCell="C1" sqref="C1"/>
      <selection pane="bottomLeft" activeCell="A4" sqref="A4"/>
      <selection pane="bottomRight" activeCell="G51" sqref="G51"/>
    </sheetView>
  </sheetViews>
  <sheetFormatPr defaultRowHeight="12.75" x14ac:dyDescent="0.2"/>
  <cols>
    <col min="1" max="1" width="2.85546875" style="21" customWidth="1"/>
    <col min="2" max="2" width="42.5703125" style="21" customWidth="1"/>
    <col min="3" max="3" width="8.5703125" style="21" customWidth="1"/>
    <col min="4" max="5" width="11.42578125" style="21" customWidth="1"/>
    <col min="6" max="6" width="6.85546875" style="21" customWidth="1"/>
    <col min="7" max="8" width="11.42578125" style="21" customWidth="1"/>
    <col min="9" max="16384" width="9.140625" style="21"/>
  </cols>
  <sheetData>
    <row r="2" spans="2:8" x14ac:dyDescent="0.2">
      <c r="B2" s="49" t="str">
        <f ca="1">CONCATENATE("Остатки на ",TEXT(TODAY(),"ДД.ММ.ГГГГ"))</f>
        <v>Остатки на 30.08.2022</v>
      </c>
    </row>
    <row r="3" spans="2:8" ht="45.75" customHeight="1" x14ac:dyDescent="0.2">
      <c r="B3" s="45" t="s">
        <v>0</v>
      </c>
      <c r="C3" s="46" t="s">
        <v>25</v>
      </c>
      <c r="D3" s="46" t="s">
        <v>26</v>
      </c>
      <c r="E3" s="46" t="s">
        <v>53</v>
      </c>
      <c r="F3" s="46" t="s">
        <v>4</v>
      </c>
      <c r="G3" s="46" t="s">
        <v>35</v>
      </c>
      <c r="H3" s="46" t="s">
        <v>34</v>
      </c>
    </row>
    <row r="4" spans="2:8" x14ac:dyDescent="0.2">
      <c r="B4" s="47"/>
      <c r="C4" s="47"/>
      <c r="D4" s="56">
        <f>SUM(D5:D47)</f>
        <v>14866.230000000001</v>
      </c>
      <c r="E4" s="56" t="e">
        <f>SUM(E5:E56)</f>
        <v>#REF!</v>
      </c>
      <c r="F4" s="47"/>
      <c r="G4" s="47"/>
      <c r="H4" s="47"/>
    </row>
    <row r="5" spans="2:8" x14ac:dyDescent="0.2">
      <c r="B5" s="50" t="s">
        <v>36</v>
      </c>
      <c r="C5" s="38" t="e">
        <f>VLOOKUP(B5,#REF!,2,0)</f>
        <v>#REF!</v>
      </c>
      <c r="D5" s="53">
        <v>9</v>
      </c>
      <c r="E5" s="39"/>
      <c r="F5" s="40" t="s">
        <v>43</v>
      </c>
      <c r="G5" s="41">
        <v>50000</v>
      </c>
      <c r="H5" s="53" t="e">
        <f>VLOOKUP(B5,#REF!,3,0)</f>
        <v>#REF!</v>
      </c>
    </row>
    <row r="6" spans="2:8" x14ac:dyDescent="0.2">
      <c r="B6" s="51" t="s">
        <v>37</v>
      </c>
      <c r="C6" s="37" t="e">
        <f>VLOOKUP(B6,#REF!,2,0)</f>
        <v>#REF!</v>
      </c>
      <c r="D6" s="54">
        <v>2</v>
      </c>
      <c r="E6" s="24"/>
      <c r="F6" s="22" t="s">
        <v>43</v>
      </c>
      <c r="G6" s="25">
        <v>50000</v>
      </c>
      <c r="H6" s="54" t="e">
        <f>VLOOKUP(B6,#REF!,3,0)</f>
        <v>#REF!</v>
      </c>
    </row>
    <row r="7" spans="2:8" x14ac:dyDescent="0.2">
      <c r="B7" s="50" t="s">
        <v>38</v>
      </c>
      <c r="C7" s="38" t="e">
        <f>VLOOKUP(B7,#REF!,2,0)</f>
        <v>#REF!</v>
      </c>
      <c r="D7" s="53">
        <v>11</v>
      </c>
      <c r="E7" s="39"/>
      <c r="F7" s="40" t="s">
        <v>43</v>
      </c>
      <c r="G7" s="41"/>
      <c r="H7" s="53" t="e">
        <f>VLOOKUP(B7,#REF!,3,0)</f>
        <v>#REF!</v>
      </c>
    </row>
    <row r="8" spans="2:8" x14ac:dyDescent="0.2">
      <c r="B8" s="51" t="s">
        <v>81</v>
      </c>
      <c r="C8" s="37" t="e">
        <f>VLOOKUP(B8,#REF!,2,0)</f>
        <v>#REF!</v>
      </c>
      <c r="D8" s="54">
        <v>4.37</v>
      </c>
      <c r="E8" s="24" t="e">
        <f>D8*C8</f>
        <v>#REF!</v>
      </c>
      <c r="F8" s="22" t="s">
        <v>6</v>
      </c>
      <c r="G8" s="25" t="e">
        <f t="shared" ref="G8:G47" si="0">1000/C8*H8</f>
        <v>#REF!</v>
      </c>
      <c r="H8" s="54" t="e">
        <f>VLOOKUP(B8,#REF!,3,0)</f>
        <v>#REF!</v>
      </c>
    </row>
    <row r="9" spans="2:8" x14ac:dyDescent="0.2">
      <c r="B9" s="50" t="s">
        <v>82</v>
      </c>
      <c r="C9" s="38" t="e">
        <f>VLOOKUP(B9,#REF!,2,0)</f>
        <v>#REF!</v>
      </c>
      <c r="D9" s="53">
        <v>57.4</v>
      </c>
      <c r="E9" s="39" t="e">
        <f t="shared" ref="E9:E47" si="1">D9*C9</f>
        <v>#REF!</v>
      </c>
      <c r="F9" s="40" t="s">
        <v>6</v>
      </c>
      <c r="G9" s="41" t="e">
        <f t="shared" si="0"/>
        <v>#REF!</v>
      </c>
      <c r="H9" s="53" t="e">
        <f>VLOOKUP(B9,#REF!,3,0)</f>
        <v>#REF!</v>
      </c>
    </row>
    <row r="10" spans="2:8" x14ac:dyDescent="0.2">
      <c r="B10" s="52" t="s">
        <v>83</v>
      </c>
      <c r="C10" s="37" t="e">
        <f>VLOOKUP(B10,#REF!,2,0)</f>
        <v>#REF!</v>
      </c>
      <c r="D10" s="55">
        <v>10.23</v>
      </c>
      <c r="E10" s="28" t="e">
        <f t="shared" si="1"/>
        <v>#REF!</v>
      </c>
      <c r="F10" s="26" t="s">
        <v>6</v>
      </c>
      <c r="G10" s="29" t="e">
        <f>1000/C10*H10</f>
        <v>#REF!</v>
      </c>
      <c r="H10" s="54" t="e">
        <f>VLOOKUP(B10,#REF!,3,0)</f>
        <v>#REF!</v>
      </c>
    </row>
    <row r="11" spans="2:8" x14ac:dyDescent="0.2">
      <c r="B11" s="50" t="s">
        <v>57</v>
      </c>
      <c r="C11" s="38" t="e">
        <f>VLOOKUP(B11,#REF!,2,0)</f>
        <v>#REF!</v>
      </c>
      <c r="D11" s="53">
        <v>21.4</v>
      </c>
      <c r="E11" s="39" t="e">
        <f t="shared" si="1"/>
        <v>#REF!</v>
      </c>
      <c r="F11" s="40" t="s">
        <v>6</v>
      </c>
      <c r="G11" s="41" t="e">
        <f t="shared" si="0"/>
        <v>#REF!</v>
      </c>
      <c r="H11" s="53" t="e">
        <f>VLOOKUP(B11,#REF!,3,0)</f>
        <v>#REF!</v>
      </c>
    </row>
    <row r="12" spans="2:8" x14ac:dyDescent="0.2">
      <c r="B12" s="51" t="s">
        <v>58</v>
      </c>
      <c r="C12" s="37" t="e">
        <f>VLOOKUP(B12,#REF!,2,0)</f>
        <v>#REF!</v>
      </c>
      <c r="D12" s="54">
        <v>48</v>
      </c>
      <c r="E12" s="24" t="e">
        <f t="shared" si="1"/>
        <v>#REF!</v>
      </c>
      <c r="F12" s="22" t="s">
        <v>6</v>
      </c>
      <c r="G12" s="25" t="e">
        <f t="shared" si="0"/>
        <v>#REF!</v>
      </c>
      <c r="H12" s="54" t="e">
        <f>VLOOKUP(B12,#REF!,3,0)</f>
        <v>#REF!</v>
      </c>
    </row>
    <row r="13" spans="2:8" x14ac:dyDescent="0.2">
      <c r="B13" s="50" t="s">
        <v>84</v>
      </c>
      <c r="C13" s="38" t="e">
        <f>VLOOKUP(B13,#REF!,2,0)</f>
        <v>#REF!</v>
      </c>
      <c r="D13" s="53">
        <v>24</v>
      </c>
      <c r="E13" s="39" t="e">
        <f t="shared" si="1"/>
        <v>#REF!</v>
      </c>
      <c r="F13" s="40" t="s">
        <v>6</v>
      </c>
      <c r="G13" s="41" t="e">
        <f t="shared" si="0"/>
        <v>#REF!</v>
      </c>
      <c r="H13" s="53" t="e">
        <f>VLOOKUP(B13,#REF!,3,0)</f>
        <v>#REF!</v>
      </c>
    </row>
    <row r="14" spans="2:8" x14ac:dyDescent="0.2">
      <c r="B14" s="51" t="s">
        <v>79</v>
      </c>
      <c r="C14" s="37" t="e">
        <f>VLOOKUP(B14,#REF!,2,0)</f>
        <v>#REF!</v>
      </c>
      <c r="D14" s="54">
        <v>864</v>
      </c>
      <c r="E14" s="24" t="e">
        <f t="shared" si="1"/>
        <v>#REF!</v>
      </c>
      <c r="F14" s="22" t="s">
        <v>6</v>
      </c>
      <c r="G14" s="25" t="e">
        <f t="shared" si="0"/>
        <v>#REF!</v>
      </c>
      <c r="H14" s="54" t="e">
        <f>VLOOKUP(B14,#REF!,3,0)</f>
        <v>#REF!</v>
      </c>
    </row>
    <row r="15" spans="2:8" x14ac:dyDescent="0.2">
      <c r="B15" s="50" t="s">
        <v>59</v>
      </c>
      <c r="C15" s="38" t="e">
        <f>VLOOKUP(B15,#REF!,2,0)</f>
        <v>#REF!</v>
      </c>
      <c r="D15" s="53">
        <v>0</v>
      </c>
      <c r="E15" s="39" t="e">
        <f t="shared" si="1"/>
        <v>#REF!</v>
      </c>
      <c r="F15" s="40" t="s">
        <v>6</v>
      </c>
      <c r="G15" s="41" t="e">
        <f t="shared" si="0"/>
        <v>#REF!</v>
      </c>
      <c r="H15" s="53" t="e">
        <f>VLOOKUP(B15,#REF!,3,0)</f>
        <v>#REF!</v>
      </c>
    </row>
    <row r="16" spans="2:8" x14ac:dyDescent="0.2">
      <c r="B16" s="51" t="s">
        <v>56</v>
      </c>
      <c r="C16" s="37" t="e">
        <f>VLOOKUP(B16,#REF!,2,0)</f>
        <v>#REF!</v>
      </c>
      <c r="D16" s="54">
        <v>1680</v>
      </c>
      <c r="E16" s="24" t="e">
        <f t="shared" si="1"/>
        <v>#REF!</v>
      </c>
      <c r="F16" s="22" t="s">
        <v>6</v>
      </c>
      <c r="G16" s="25" t="e">
        <f t="shared" si="0"/>
        <v>#REF!</v>
      </c>
      <c r="H16" s="54" t="e">
        <f>VLOOKUP(B16,#REF!,3,0)</f>
        <v>#REF!</v>
      </c>
    </row>
    <row r="17" spans="2:10" x14ac:dyDescent="0.2">
      <c r="B17" s="50" t="s">
        <v>52</v>
      </c>
      <c r="C17" s="38" t="e">
        <f>VLOOKUP(B17,#REF!,2,0)</f>
        <v>#REF!</v>
      </c>
      <c r="D17" s="53">
        <v>1230</v>
      </c>
      <c r="E17" s="39" t="e">
        <f t="shared" si="1"/>
        <v>#REF!</v>
      </c>
      <c r="F17" s="40" t="s">
        <v>6</v>
      </c>
      <c r="G17" s="41" t="e">
        <f t="shared" si="0"/>
        <v>#REF!</v>
      </c>
      <c r="H17" s="53" t="e">
        <f>VLOOKUP(B17,#REF!,3,0)</f>
        <v>#REF!</v>
      </c>
    </row>
    <row r="18" spans="2:10" x14ac:dyDescent="0.2">
      <c r="B18" s="52" t="s">
        <v>60</v>
      </c>
      <c r="C18" s="37" t="e">
        <f>VLOOKUP(B18,#REF!,2,0)</f>
        <v>#REF!</v>
      </c>
      <c r="D18" s="55">
        <v>18</v>
      </c>
      <c r="E18" s="28" t="e">
        <f t="shared" si="1"/>
        <v>#REF!</v>
      </c>
      <c r="F18" s="26" t="s">
        <v>6</v>
      </c>
      <c r="G18" s="29" t="e">
        <f t="shared" si="0"/>
        <v>#REF!</v>
      </c>
      <c r="H18" s="54" t="e">
        <f>VLOOKUP(B18,#REF!,3,0)</f>
        <v>#REF!</v>
      </c>
    </row>
    <row r="19" spans="2:10" x14ac:dyDescent="0.2">
      <c r="B19" s="50" t="s">
        <v>85</v>
      </c>
      <c r="C19" s="38" t="e">
        <f>VLOOKUP(B19,#REF!,2,0)</f>
        <v>#REF!</v>
      </c>
      <c r="D19" s="53">
        <v>30</v>
      </c>
      <c r="E19" s="39" t="e">
        <f t="shared" si="1"/>
        <v>#REF!</v>
      </c>
      <c r="F19" s="40" t="s">
        <v>43</v>
      </c>
      <c r="G19" s="41" t="e">
        <f t="shared" si="0"/>
        <v>#REF!</v>
      </c>
      <c r="H19" s="53" t="e">
        <f>VLOOKUP(B19,#REF!,3,0)</f>
        <v>#REF!</v>
      </c>
    </row>
    <row r="20" spans="2:10" x14ac:dyDescent="0.2">
      <c r="B20" s="51" t="s">
        <v>61</v>
      </c>
      <c r="C20" s="37" t="e">
        <f>VLOOKUP(B20,#REF!,2,0)</f>
        <v>#REF!</v>
      </c>
      <c r="D20" s="54">
        <v>0</v>
      </c>
      <c r="E20" s="24" t="e">
        <f t="shared" si="1"/>
        <v>#REF!</v>
      </c>
      <c r="F20" s="22" t="s">
        <v>6</v>
      </c>
      <c r="G20" s="25" t="e">
        <f t="shared" si="0"/>
        <v>#REF!</v>
      </c>
      <c r="H20" s="54" t="e">
        <f>VLOOKUP(B20,#REF!,3,0)</f>
        <v>#REF!</v>
      </c>
    </row>
    <row r="21" spans="2:10" x14ac:dyDescent="0.2">
      <c r="B21" s="50" t="s">
        <v>7</v>
      </c>
      <c r="C21" s="38" t="e">
        <f>VLOOKUP(B21,#REF!,2,0)</f>
        <v>#REF!</v>
      </c>
      <c r="D21" s="53">
        <v>0</v>
      </c>
      <c r="E21" s="39" t="e">
        <f t="shared" si="1"/>
        <v>#REF!</v>
      </c>
      <c r="F21" s="40" t="s">
        <v>6</v>
      </c>
      <c r="G21" s="41" t="e">
        <f t="shared" si="0"/>
        <v>#REF!</v>
      </c>
      <c r="H21" s="53" t="e">
        <f>VLOOKUP(B21,#REF!,3,0)</f>
        <v>#REF!</v>
      </c>
    </row>
    <row r="22" spans="2:10" x14ac:dyDescent="0.2">
      <c r="B22" s="51" t="s">
        <v>8</v>
      </c>
      <c r="C22" s="37" t="e">
        <f>VLOOKUP(B22,#REF!,2,0)</f>
        <v>#REF!</v>
      </c>
      <c r="D22" s="54">
        <v>1904.9</v>
      </c>
      <c r="E22" s="24" t="e">
        <f t="shared" si="1"/>
        <v>#REF!</v>
      </c>
      <c r="F22" s="22" t="s">
        <v>6</v>
      </c>
      <c r="G22" s="25" t="e">
        <f t="shared" si="0"/>
        <v>#REF!</v>
      </c>
      <c r="H22" s="54" t="e">
        <f>VLOOKUP(B22,#REF!,3,0)</f>
        <v>#REF!</v>
      </c>
    </row>
    <row r="23" spans="2:10" x14ac:dyDescent="0.2">
      <c r="B23" s="50" t="s">
        <v>62</v>
      </c>
      <c r="C23" s="38" t="e">
        <f>VLOOKUP(B23,#REF!,2,0)</f>
        <v>#REF!</v>
      </c>
      <c r="D23" s="53">
        <v>1306</v>
      </c>
      <c r="E23" s="39" t="e">
        <f t="shared" si="1"/>
        <v>#REF!</v>
      </c>
      <c r="F23" s="40" t="s">
        <v>6</v>
      </c>
      <c r="G23" s="41" t="e">
        <f t="shared" si="0"/>
        <v>#REF!</v>
      </c>
      <c r="H23" s="53" t="e">
        <f>VLOOKUP(B23,#REF!,3,0)</f>
        <v>#REF!</v>
      </c>
    </row>
    <row r="24" spans="2:10" x14ac:dyDescent="0.2">
      <c r="B24" s="51" t="s">
        <v>63</v>
      </c>
      <c r="C24" s="37" t="e">
        <f>VLOOKUP(B24,#REF!,2,0)</f>
        <v>#REF!</v>
      </c>
      <c r="D24" s="54">
        <v>25</v>
      </c>
      <c r="E24" s="24" t="e">
        <f t="shared" si="1"/>
        <v>#REF!</v>
      </c>
      <c r="F24" s="22" t="s">
        <v>6</v>
      </c>
      <c r="G24" s="25" t="e">
        <f t="shared" si="0"/>
        <v>#REF!</v>
      </c>
      <c r="H24" s="54" t="e">
        <f>VLOOKUP(B24,#REF!,3,0)</f>
        <v>#REF!</v>
      </c>
    </row>
    <row r="25" spans="2:10" x14ac:dyDescent="0.2">
      <c r="B25" s="50" t="s">
        <v>64</v>
      </c>
      <c r="C25" s="38" t="e">
        <f>VLOOKUP(B25,#REF!,2,0)</f>
        <v>#REF!</v>
      </c>
      <c r="D25" s="53">
        <v>57.09</v>
      </c>
      <c r="E25" s="39" t="e">
        <f t="shared" si="1"/>
        <v>#REF!</v>
      </c>
      <c r="F25" s="40" t="s">
        <v>6</v>
      </c>
      <c r="G25" s="41" t="e">
        <f t="shared" si="0"/>
        <v>#REF!</v>
      </c>
      <c r="H25" s="53" t="e">
        <f>VLOOKUP(B25,#REF!,3,0)</f>
        <v>#REF!</v>
      </c>
    </row>
    <row r="26" spans="2:10" x14ac:dyDescent="0.2">
      <c r="B26" s="52" t="s">
        <v>65</v>
      </c>
      <c r="C26" s="37" t="e">
        <f>VLOOKUP(B26,#REF!,2,0)</f>
        <v>#REF!</v>
      </c>
      <c r="D26" s="55">
        <v>6</v>
      </c>
      <c r="E26" s="28" t="e">
        <f t="shared" si="1"/>
        <v>#REF!</v>
      </c>
      <c r="F26" s="26" t="s">
        <v>6</v>
      </c>
      <c r="G26" s="29" t="e">
        <f t="shared" si="0"/>
        <v>#REF!</v>
      </c>
      <c r="H26" s="54" t="e">
        <f>VLOOKUP(B26,#REF!,3,0)</f>
        <v>#REF!</v>
      </c>
    </row>
    <row r="27" spans="2:10" x14ac:dyDescent="0.2">
      <c r="B27" s="50" t="s">
        <v>66</v>
      </c>
      <c r="C27" s="38" t="e">
        <f>VLOOKUP(B27,#REF!,2,0)</f>
        <v>#REF!</v>
      </c>
      <c r="D27" s="53">
        <v>0</v>
      </c>
      <c r="E27" s="39" t="e">
        <f t="shared" si="1"/>
        <v>#REF!</v>
      </c>
      <c r="F27" s="40" t="s">
        <v>6</v>
      </c>
      <c r="G27" s="41" t="e">
        <f t="shared" si="0"/>
        <v>#REF!</v>
      </c>
      <c r="H27" s="53" t="e">
        <f>VLOOKUP(B27,#REF!,3,0)</f>
        <v>#REF!</v>
      </c>
    </row>
    <row r="28" spans="2:10" x14ac:dyDescent="0.2">
      <c r="B28" s="51" t="s">
        <v>13</v>
      </c>
      <c r="C28" s="37" t="e">
        <f>VLOOKUP(B28,#REF!,2,0)</f>
        <v>#REF!</v>
      </c>
      <c r="D28" s="54">
        <v>0</v>
      </c>
      <c r="E28" s="24" t="e">
        <f t="shared" si="1"/>
        <v>#REF!</v>
      </c>
      <c r="F28" s="22" t="s">
        <v>6</v>
      </c>
      <c r="G28" s="25" t="e">
        <f t="shared" si="0"/>
        <v>#REF!</v>
      </c>
      <c r="H28" s="54" t="e">
        <f>VLOOKUP(B28,#REF!,3,0)</f>
        <v>#REF!</v>
      </c>
      <c r="J28" s="49"/>
    </row>
    <row r="29" spans="2:10" x14ac:dyDescent="0.2">
      <c r="B29" s="50" t="s">
        <v>67</v>
      </c>
      <c r="C29" s="38" t="e">
        <f>VLOOKUP(B29,#REF!,2,0)</f>
        <v>#REF!</v>
      </c>
      <c r="D29" s="53">
        <v>3</v>
      </c>
      <c r="E29" s="39" t="e">
        <f t="shared" si="1"/>
        <v>#REF!</v>
      </c>
      <c r="F29" s="40" t="s">
        <v>6</v>
      </c>
      <c r="G29" s="41" t="e">
        <f t="shared" si="0"/>
        <v>#REF!</v>
      </c>
      <c r="H29" s="53" t="e">
        <f>VLOOKUP(B29,#REF!,3,0)</f>
        <v>#REF!</v>
      </c>
    </row>
    <row r="30" spans="2:10" x14ac:dyDescent="0.2">
      <c r="B30" s="51" t="s">
        <v>68</v>
      </c>
      <c r="C30" s="37" t="e">
        <f>VLOOKUP(B30,#REF!,2,0)</f>
        <v>#REF!</v>
      </c>
      <c r="D30" s="54">
        <v>0</v>
      </c>
      <c r="E30" s="24" t="e">
        <f t="shared" si="1"/>
        <v>#REF!</v>
      </c>
      <c r="F30" s="22" t="s">
        <v>6</v>
      </c>
      <c r="G30" s="25" t="e">
        <f t="shared" si="0"/>
        <v>#REF!</v>
      </c>
      <c r="H30" s="54" t="e">
        <f>VLOOKUP(B30,#REF!,3,0)</f>
        <v>#REF!</v>
      </c>
    </row>
    <row r="31" spans="2:10" x14ac:dyDescent="0.2">
      <c r="B31" s="50" t="s">
        <v>69</v>
      </c>
      <c r="C31" s="38" t="e">
        <f>VLOOKUP(B31,#REF!,2,0)</f>
        <v>#REF!</v>
      </c>
      <c r="D31" s="53">
        <v>330</v>
      </c>
      <c r="E31" s="39" t="e">
        <f t="shared" si="1"/>
        <v>#REF!</v>
      </c>
      <c r="F31" s="40" t="s">
        <v>6</v>
      </c>
      <c r="G31" s="41" t="e">
        <f t="shared" si="0"/>
        <v>#REF!</v>
      </c>
      <c r="H31" s="53" t="e">
        <f>VLOOKUP(B31,#REF!,3,0)</f>
        <v>#REF!</v>
      </c>
    </row>
    <row r="32" spans="2:10" x14ac:dyDescent="0.2">
      <c r="B32" s="51" t="s">
        <v>86</v>
      </c>
      <c r="C32" s="37" t="e">
        <f>VLOOKUP(B32,#REF!,2,0)</f>
        <v>#REF!</v>
      </c>
      <c r="D32" s="54">
        <v>139.13999999999999</v>
      </c>
      <c r="E32" s="24" t="e">
        <f t="shared" si="1"/>
        <v>#REF!</v>
      </c>
      <c r="F32" s="22" t="s">
        <v>6</v>
      </c>
      <c r="G32" s="25" t="e">
        <f t="shared" si="0"/>
        <v>#REF!</v>
      </c>
      <c r="H32" s="54" t="e">
        <f>VLOOKUP(B32,#REF!,3,0)</f>
        <v>#REF!</v>
      </c>
    </row>
    <row r="33" spans="2:8" x14ac:dyDescent="0.2">
      <c r="B33" s="50" t="s">
        <v>70</v>
      </c>
      <c r="C33" s="38" t="e">
        <f>VLOOKUP(B33,#REF!,2,0)</f>
        <v>#REF!</v>
      </c>
      <c r="D33" s="53">
        <v>73.33</v>
      </c>
      <c r="E33" s="39" t="e">
        <f t="shared" si="1"/>
        <v>#REF!</v>
      </c>
      <c r="F33" s="40" t="s">
        <v>6</v>
      </c>
      <c r="G33" s="41" t="e">
        <f t="shared" si="0"/>
        <v>#REF!</v>
      </c>
      <c r="H33" s="53" t="e">
        <f>VLOOKUP(B33,#REF!,3,0)</f>
        <v>#REF!</v>
      </c>
    </row>
    <row r="34" spans="2:8" x14ac:dyDescent="0.2">
      <c r="B34" s="52" t="s">
        <v>18</v>
      </c>
      <c r="C34" s="37" t="e">
        <f>VLOOKUP(B34,#REF!,2,0)</f>
        <v>#REF!</v>
      </c>
      <c r="D34" s="55">
        <v>278</v>
      </c>
      <c r="E34" s="28" t="e">
        <f t="shared" si="1"/>
        <v>#REF!</v>
      </c>
      <c r="F34" s="26" t="s">
        <v>6</v>
      </c>
      <c r="G34" s="29" t="e">
        <f t="shared" si="0"/>
        <v>#REF!</v>
      </c>
      <c r="H34" s="54" t="e">
        <f>VLOOKUP(B34,#REF!,3,0)</f>
        <v>#REF!</v>
      </c>
    </row>
    <row r="35" spans="2:8" x14ac:dyDescent="0.2">
      <c r="B35" s="50" t="s">
        <v>71</v>
      </c>
      <c r="C35" s="38" t="e">
        <f>VLOOKUP(B35,#REF!,2,0)</f>
        <v>#REF!</v>
      </c>
      <c r="D35" s="53">
        <v>31</v>
      </c>
      <c r="E35" s="39" t="e">
        <f t="shared" si="1"/>
        <v>#REF!</v>
      </c>
      <c r="F35" s="40" t="s">
        <v>6</v>
      </c>
      <c r="G35" s="41" t="e">
        <f t="shared" si="0"/>
        <v>#REF!</v>
      </c>
      <c r="H35" s="53" t="e">
        <f>VLOOKUP(B35,#REF!,3,0)</f>
        <v>#REF!</v>
      </c>
    </row>
    <row r="36" spans="2:8" x14ac:dyDescent="0.2">
      <c r="B36" s="51" t="s">
        <v>72</v>
      </c>
      <c r="C36" s="37" t="e">
        <f>VLOOKUP(B36,#REF!,2,0)</f>
        <v>#REF!</v>
      </c>
      <c r="D36" s="54">
        <v>38.94</v>
      </c>
      <c r="E36" s="24" t="e">
        <f t="shared" si="1"/>
        <v>#REF!</v>
      </c>
      <c r="F36" s="22" t="s">
        <v>6</v>
      </c>
      <c r="G36" s="25" t="e">
        <f t="shared" si="0"/>
        <v>#REF!</v>
      </c>
      <c r="H36" s="54" t="e">
        <f>VLOOKUP(B36,#REF!,3,0)</f>
        <v>#REF!</v>
      </c>
    </row>
    <row r="37" spans="2:8" x14ac:dyDescent="0.2">
      <c r="B37" s="50" t="s">
        <v>21</v>
      </c>
      <c r="C37" s="38" t="e">
        <f>VLOOKUP(B37,#REF!,2,0)</f>
        <v>#REF!</v>
      </c>
      <c r="D37" s="53">
        <v>0</v>
      </c>
      <c r="E37" s="39" t="e">
        <f t="shared" si="1"/>
        <v>#REF!</v>
      </c>
      <c r="F37" s="40" t="s">
        <v>6</v>
      </c>
      <c r="G37" s="41" t="e">
        <f t="shared" si="0"/>
        <v>#REF!</v>
      </c>
      <c r="H37" s="53" t="e">
        <f>VLOOKUP(B37,#REF!,3,0)</f>
        <v>#REF!</v>
      </c>
    </row>
    <row r="38" spans="2:8" x14ac:dyDescent="0.2">
      <c r="B38" s="51" t="s">
        <v>77</v>
      </c>
      <c r="C38" s="37" t="e">
        <f>VLOOKUP(B38,#REF!,2,0)</f>
        <v>#REF!</v>
      </c>
      <c r="D38" s="54">
        <v>172</v>
      </c>
      <c r="E38" s="24" t="e">
        <f t="shared" si="1"/>
        <v>#REF!</v>
      </c>
      <c r="F38" s="22" t="s">
        <v>6</v>
      </c>
      <c r="G38" s="25" t="e">
        <f t="shared" si="0"/>
        <v>#REF!</v>
      </c>
      <c r="H38" s="54" t="e">
        <f>VLOOKUP(B38,#REF!,3,0)</f>
        <v>#REF!</v>
      </c>
    </row>
    <row r="39" spans="2:8" x14ac:dyDescent="0.2">
      <c r="B39" s="50" t="s">
        <v>78</v>
      </c>
      <c r="C39" s="38" t="e">
        <f>VLOOKUP(B39,#REF!,2,0)</f>
        <v>#REF!</v>
      </c>
      <c r="D39" s="53">
        <v>3088</v>
      </c>
      <c r="E39" s="39" t="e">
        <f t="shared" si="1"/>
        <v>#REF!</v>
      </c>
      <c r="F39" s="40" t="s">
        <v>6</v>
      </c>
      <c r="G39" s="41" t="e">
        <f t="shared" si="0"/>
        <v>#REF!</v>
      </c>
      <c r="H39" s="53" t="e">
        <f>VLOOKUP(B39,#REF!,3,0)</f>
        <v>#REF!</v>
      </c>
    </row>
    <row r="40" spans="2:8" x14ac:dyDescent="0.2">
      <c r="B40" s="51" t="s">
        <v>73</v>
      </c>
      <c r="C40" s="37" t="e">
        <f>VLOOKUP(B40,#REF!,2,0)</f>
        <v>#REF!</v>
      </c>
      <c r="D40" s="54">
        <v>92.5</v>
      </c>
      <c r="E40" s="24" t="e">
        <f t="shared" si="1"/>
        <v>#REF!</v>
      </c>
      <c r="F40" s="22" t="s">
        <v>6</v>
      </c>
      <c r="G40" s="25" t="e">
        <f t="shared" si="0"/>
        <v>#REF!</v>
      </c>
      <c r="H40" s="54" t="e">
        <f>VLOOKUP(B40,#REF!,3,0)</f>
        <v>#REF!</v>
      </c>
    </row>
    <row r="41" spans="2:8" x14ac:dyDescent="0.2">
      <c r="B41" s="50" t="s">
        <v>23</v>
      </c>
      <c r="C41" s="38" t="e">
        <f>VLOOKUP(B41,#REF!,2,0)</f>
        <v>#REF!</v>
      </c>
      <c r="D41" s="53">
        <v>3063.53</v>
      </c>
      <c r="E41" s="39" t="e">
        <f t="shared" si="1"/>
        <v>#REF!</v>
      </c>
      <c r="F41" s="40" t="s">
        <v>6</v>
      </c>
      <c r="G41" s="41" t="e">
        <f t="shared" si="0"/>
        <v>#REF!</v>
      </c>
      <c r="H41" s="53" t="e">
        <f>VLOOKUP(B41,#REF!,3,0)</f>
        <v>#REF!</v>
      </c>
    </row>
    <row r="42" spans="2:8" x14ac:dyDescent="0.2">
      <c r="B42" s="51" t="s">
        <v>33</v>
      </c>
      <c r="C42" s="37" t="e">
        <f>VLOOKUP(B42,#REF!,2,0)</f>
        <v>#REF!</v>
      </c>
      <c r="D42" s="54">
        <v>135.80000000000001</v>
      </c>
      <c r="E42" s="24" t="e">
        <f t="shared" si="1"/>
        <v>#REF!</v>
      </c>
      <c r="F42" s="22" t="s">
        <v>6</v>
      </c>
      <c r="G42" s="25" t="e">
        <f t="shared" si="0"/>
        <v>#REF!</v>
      </c>
      <c r="H42" s="54" t="e">
        <f>VLOOKUP(B42,#REF!,3,0)</f>
        <v>#REF!</v>
      </c>
    </row>
    <row r="43" spans="2:8" x14ac:dyDescent="0.2">
      <c r="B43" s="50" t="s">
        <v>74</v>
      </c>
      <c r="C43" s="38" t="e">
        <f>VLOOKUP(B43,#REF!,2,0)</f>
        <v>#REF!</v>
      </c>
      <c r="D43" s="53">
        <v>22.4</v>
      </c>
      <c r="E43" s="39" t="e">
        <f t="shared" si="1"/>
        <v>#REF!</v>
      </c>
      <c r="F43" s="40" t="s">
        <v>6</v>
      </c>
      <c r="G43" s="41" t="e">
        <f t="shared" si="0"/>
        <v>#REF!</v>
      </c>
      <c r="H43" s="53" t="e">
        <f>VLOOKUP(B43,#REF!,3,0)</f>
        <v>#REF!</v>
      </c>
    </row>
    <row r="44" spans="2:8" x14ac:dyDescent="0.2">
      <c r="B44" s="51" t="s">
        <v>75</v>
      </c>
      <c r="C44" s="37" t="e">
        <f>VLOOKUP(B44,#REF!,2,0)</f>
        <v>#REF!</v>
      </c>
      <c r="D44" s="54">
        <v>40.700000000000003</v>
      </c>
      <c r="E44" s="24" t="e">
        <f t="shared" si="1"/>
        <v>#REF!</v>
      </c>
      <c r="F44" s="22" t="s">
        <v>6</v>
      </c>
      <c r="G44" s="25" t="e">
        <f t="shared" si="0"/>
        <v>#REF!</v>
      </c>
      <c r="H44" s="54" t="e">
        <f>VLOOKUP(B44,#REF!,3,0)</f>
        <v>#REF!</v>
      </c>
    </row>
    <row r="45" spans="2:8" x14ac:dyDescent="0.2">
      <c r="B45" s="50" t="s">
        <v>46</v>
      </c>
      <c r="C45" s="38" t="e">
        <f>VLOOKUP(B45,#REF!,2,0)</f>
        <v>#REF!</v>
      </c>
      <c r="D45" s="53">
        <v>0</v>
      </c>
      <c r="E45" s="39" t="e">
        <f t="shared" si="1"/>
        <v>#REF!</v>
      </c>
      <c r="F45" s="40" t="s">
        <v>6</v>
      </c>
      <c r="G45" s="41" t="e">
        <f t="shared" si="0"/>
        <v>#REF!</v>
      </c>
      <c r="H45" s="53" t="e">
        <f>VLOOKUP(B45,#REF!,3,0)</f>
        <v>#REF!</v>
      </c>
    </row>
    <row r="46" spans="2:8" x14ac:dyDescent="0.2">
      <c r="B46" s="51" t="s">
        <v>47</v>
      </c>
      <c r="C46" s="37" t="e">
        <f>VLOOKUP(B46,#REF!,2,0)</f>
        <v>#REF!</v>
      </c>
      <c r="D46" s="54">
        <v>3.8</v>
      </c>
      <c r="E46" s="24" t="e">
        <f t="shared" si="1"/>
        <v>#REF!</v>
      </c>
      <c r="F46" s="22" t="s">
        <v>6</v>
      </c>
      <c r="G46" s="25" t="e">
        <f t="shared" si="0"/>
        <v>#REF!</v>
      </c>
      <c r="H46" s="54" t="e">
        <f>VLOOKUP(B46,#REF!,3,0)</f>
        <v>#REF!</v>
      </c>
    </row>
    <row r="47" spans="2:8" x14ac:dyDescent="0.2">
      <c r="B47" s="50" t="s">
        <v>76</v>
      </c>
      <c r="C47" s="38" t="e">
        <f>VLOOKUP(B47,#REF!,2,0)</f>
        <v>#REF!</v>
      </c>
      <c r="D47" s="53">
        <v>45.7</v>
      </c>
      <c r="E47" s="39" t="e">
        <f t="shared" si="1"/>
        <v>#REF!</v>
      </c>
      <c r="F47" s="40" t="s">
        <v>6</v>
      </c>
      <c r="G47" s="41" t="e">
        <f t="shared" si="0"/>
        <v>#REF!</v>
      </c>
      <c r="H47" s="53" t="e">
        <f>VLOOKUP(B47,#REF!,3,0)</f>
        <v>#REF!</v>
      </c>
    </row>
    <row r="48" spans="2:8" x14ac:dyDescent="0.2">
      <c r="B48" s="51" t="s">
        <v>80</v>
      </c>
      <c r="C48" s="37" t="e">
        <f>VLOOKUP(B48,#REF!,2,0)</f>
        <v>#REF!</v>
      </c>
      <c r="D48" s="54">
        <v>6</v>
      </c>
      <c r="E48" s="24"/>
      <c r="F48" s="22" t="s">
        <v>6</v>
      </c>
      <c r="G48" s="25"/>
      <c r="H48" s="54" t="e">
        <f>VLOOKUP(B48,#REF!,3,0)</f>
        <v>#REF!</v>
      </c>
    </row>
  </sheetData>
  <pageMargins left="0.25" right="0.25" top="0.75" bottom="0.75" header="0.3" footer="0.3"/>
  <pageSetup paperSize="9" scale="7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47"/>
  <sheetViews>
    <sheetView showGridLines="0" topLeftCell="A13" workbookViewId="0">
      <selection activeCell="A32" sqref="A32:XFD32"/>
    </sheetView>
  </sheetViews>
  <sheetFormatPr defaultRowHeight="12.75" x14ac:dyDescent="0.2"/>
  <cols>
    <col min="1" max="1" width="2.85546875" style="21" customWidth="1"/>
    <col min="2" max="2" width="42.5703125" style="21" customWidth="1"/>
    <col min="3" max="3" width="8.5703125" style="21" customWidth="1"/>
    <col min="4" max="5" width="11.42578125" style="21" customWidth="1"/>
    <col min="6" max="6" width="6.85546875" style="21" customWidth="1"/>
    <col min="7" max="8" width="11.42578125" style="21" customWidth="1"/>
    <col min="9" max="16384" width="9.140625" style="21"/>
  </cols>
  <sheetData>
    <row r="2" spans="2:8" x14ac:dyDescent="0.2">
      <c r="B2" s="49" t="str">
        <f ca="1">CONCATENATE("Остатки на ",TEXT(TODAY(),"ДД.ММ.ГГГГ"))</f>
        <v>Остатки на 30.08.2022</v>
      </c>
    </row>
    <row r="3" spans="2:8" ht="45.75" customHeight="1" x14ac:dyDescent="0.2">
      <c r="B3" s="45" t="s">
        <v>0</v>
      </c>
      <c r="C3" s="46" t="s">
        <v>25</v>
      </c>
      <c r="D3" s="46" t="s">
        <v>26</v>
      </c>
      <c r="E3" s="46" t="s">
        <v>53</v>
      </c>
      <c r="F3" s="46" t="s">
        <v>4</v>
      </c>
      <c r="G3" s="46" t="s">
        <v>35</v>
      </c>
      <c r="H3" s="46" t="s">
        <v>34</v>
      </c>
    </row>
    <row r="4" spans="2:8" x14ac:dyDescent="0.2">
      <c r="B4" s="47"/>
      <c r="C4" s="47"/>
      <c r="D4" s="56">
        <f>SUM(D5:D47)</f>
        <v>14808.59</v>
      </c>
      <c r="E4" s="56" t="e">
        <f>SUM(E5:E56)</f>
        <v>#REF!</v>
      </c>
      <c r="F4" s="47"/>
      <c r="G4" s="47"/>
      <c r="H4" s="47"/>
    </row>
    <row r="5" spans="2:8" x14ac:dyDescent="0.2">
      <c r="B5" s="50" t="s">
        <v>36</v>
      </c>
      <c r="C5" s="38" t="e">
        <f>VLOOKUP(B5,#REF!,2,0)</f>
        <v>#REF!</v>
      </c>
      <c r="D5" s="53">
        <v>9</v>
      </c>
      <c r="E5" s="39"/>
      <c r="F5" s="40" t="s">
        <v>43</v>
      </c>
      <c r="G5" s="41">
        <v>50000</v>
      </c>
      <c r="H5" s="53" t="e">
        <f>VLOOKUP(B5,#REF!,3,0)</f>
        <v>#REF!</v>
      </c>
    </row>
    <row r="6" spans="2:8" x14ac:dyDescent="0.2">
      <c r="B6" s="51" t="s">
        <v>37</v>
      </c>
      <c r="C6" s="37" t="e">
        <f>VLOOKUP(B6,#REF!,2,0)</f>
        <v>#REF!</v>
      </c>
      <c r="D6" s="54">
        <v>2</v>
      </c>
      <c r="E6" s="24"/>
      <c r="F6" s="22" t="s">
        <v>43</v>
      </c>
      <c r="G6" s="25">
        <v>50000</v>
      </c>
      <c r="H6" s="54" t="e">
        <f>VLOOKUP(B6,#REF!,3,0)</f>
        <v>#REF!</v>
      </c>
    </row>
    <row r="7" spans="2:8" x14ac:dyDescent="0.2">
      <c r="B7" s="50" t="s">
        <v>38</v>
      </c>
      <c r="C7" s="38" t="e">
        <f>VLOOKUP(B7,#REF!,2,0)</f>
        <v>#REF!</v>
      </c>
      <c r="D7" s="53">
        <v>11</v>
      </c>
      <c r="E7" s="39"/>
      <c r="F7" s="40" t="s">
        <v>43</v>
      </c>
      <c r="G7" s="41"/>
      <c r="H7" s="53" t="e">
        <f>VLOOKUP(B7,#REF!,3,0)</f>
        <v>#REF!</v>
      </c>
    </row>
    <row r="8" spans="2:8" x14ac:dyDescent="0.2">
      <c r="B8" s="51" t="s">
        <v>81</v>
      </c>
      <c r="C8" s="37" t="e">
        <f>VLOOKUP(B8,#REF!,2,0)</f>
        <v>#REF!</v>
      </c>
      <c r="D8" s="54">
        <v>4.37</v>
      </c>
      <c r="E8" s="24" t="e">
        <f>D8*C8</f>
        <v>#REF!</v>
      </c>
      <c r="F8" s="22" t="s">
        <v>6</v>
      </c>
      <c r="G8" s="25" t="e">
        <f t="shared" ref="G8:G46" si="0">1000/C8*H8</f>
        <v>#REF!</v>
      </c>
      <c r="H8" s="54" t="e">
        <f>VLOOKUP(B8,#REF!,3,0)</f>
        <v>#REF!</v>
      </c>
    </row>
    <row r="9" spans="2:8" x14ac:dyDescent="0.2">
      <c r="B9" s="50" t="s">
        <v>82</v>
      </c>
      <c r="C9" s="38" t="e">
        <f>VLOOKUP(B9,#REF!,2,0)</f>
        <v>#REF!</v>
      </c>
      <c r="D9" s="53">
        <v>57.4</v>
      </c>
      <c r="E9" s="39" t="e">
        <f t="shared" ref="E9:E46" si="1">D9*C9</f>
        <v>#REF!</v>
      </c>
      <c r="F9" s="40" t="s">
        <v>6</v>
      </c>
      <c r="G9" s="41" t="e">
        <f t="shared" si="0"/>
        <v>#REF!</v>
      </c>
      <c r="H9" s="53" t="e">
        <f>VLOOKUP(B9,#REF!,3,0)</f>
        <v>#REF!</v>
      </c>
    </row>
    <row r="10" spans="2:8" x14ac:dyDescent="0.2">
      <c r="B10" s="52" t="s">
        <v>83</v>
      </c>
      <c r="C10" s="37" t="e">
        <f>VLOOKUP(B10,#REF!,2,0)</f>
        <v>#REF!</v>
      </c>
      <c r="D10" s="55">
        <v>10.23</v>
      </c>
      <c r="E10" s="28" t="e">
        <f t="shared" si="1"/>
        <v>#REF!</v>
      </c>
      <c r="F10" s="26" t="s">
        <v>6</v>
      </c>
      <c r="G10" s="29" t="e">
        <f t="shared" si="0"/>
        <v>#REF!</v>
      </c>
      <c r="H10" s="54" t="e">
        <f>VLOOKUP(B10,#REF!,3,0)</f>
        <v>#REF!</v>
      </c>
    </row>
    <row r="11" spans="2:8" x14ac:dyDescent="0.2">
      <c r="B11" s="50" t="s">
        <v>57</v>
      </c>
      <c r="C11" s="38" t="e">
        <f>VLOOKUP(B11,#REF!,2,0)</f>
        <v>#REF!</v>
      </c>
      <c r="D11" s="53">
        <v>21.4</v>
      </c>
      <c r="E11" s="39" t="e">
        <f t="shared" si="1"/>
        <v>#REF!</v>
      </c>
      <c r="F11" s="40" t="s">
        <v>6</v>
      </c>
      <c r="G11" s="41" t="e">
        <f t="shared" si="0"/>
        <v>#REF!</v>
      </c>
      <c r="H11" s="53" t="e">
        <f>VLOOKUP(B11,#REF!,3,0)</f>
        <v>#REF!</v>
      </c>
    </row>
    <row r="12" spans="2:8" x14ac:dyDescent="0.2">
      <c r="B12" s="51" t="s">
        <v>58</v>
      </c>
      <c r="C12" s="37" t="e">
        <f>VLOOKUP(B12,#REF!,2,0)</f>
        <v>#REF!</v>
      </c>
      <c r="D12" s="54">
        <v>48</v>
      </c>
      <c r="E12" s="24" t="e">
        <f t="shared" si="1"/>
        <v>#REF!</v>
      </c>
      <c r="F12" s="22" t="s">
        <v>6</v>
      </c>
      <c r="G12" s="25" t="e">
        <f t="shared" si="0"/>
        <v>#REF!</v>
      </c>
      <c r="H12" s="54" t="e">
        <f>VLOOKUP(B12,#REF!,3,0)</f>
        <v>#REF!</v>
      </c>
    </row>
    <row r="13" spans="2:8" x14ac:dyDescent="0.2">
      <c r="B13" s="50" t="s">
        <v>84</v>
      </c>
      <c r="C13" s="38" t="e">
        <f>VLOOKUP(B13,#REF!,2,0)</f>
        <v>#REF!</v>
      </c>
      <c r="D13" s="53">
        <v>24</v>
      </c>
      <c r="E13" s="39" t="e">
        <f t="shared" si="1"/>
        <v>#REF!</v>
      </c>
      <c r="F13" s="40" t="s">
        <v>6</v>
      </c>
      <c r="G13" s="41" t="e">
        <f t="shared" si="0"/>
        <v>#REF!</v>
      </c>
      <c r="H13" s="53" t="e">
        <f>VLOOKUP(B13,#REF!,3,0)</f>
        <v>#REF!</v>
      </c>
    </row>
    <row r="14" spans="2:8" x14ac:dyDescent="0.2">
      <c r="B14" s="51" t="s">
        <v>79</v>
      </c>
      <c r="C14" s="37" t="e">
        <f>VLOOKUP(B14,#REF!,2,0)</f>
        <v>#REF!</v>
      </c>
      <c r="D14" s="54">
        <v>864</v>
      </c>
      <c r="E14" s="24" t="e">
        <f t="shared" si="1"/>
        <v>#REF!</v>
      </c>
      <c r="F14" s="22" t="s">
        <v>6</v>
      </c>
      <c r="G14" s="25" t="e">
        <f t="shared" si="0"/>
        <v>#REF!</v>
      </c>
      <c r="H14" s="54" t="e">
        <f>VLOOKUP(B14,#REF!,3,0)</f>
        <v>#REF!</v>
      </c>
    </row>
    <row r="15" spans="2:8" x14ac:dyDescent="0.2">
      <c r="B15" s="50" t="s">
        <v>59</v>
      </c>
      <c r="C15" s="38" t="e">
        <f>VLOOKUP(B15,#REF!,2,0)</f>
        <v>#REF!</v>
      </c>
      <c r="D15" s="53">
        <v>0</v>
      </c>
      <c r="E15" s="39" t="e">
        <f t="shared" si="1"/>
        <v>#REF!</v>
      </c>
      <c r="F15" s="40" t="s">
        <v>6</v>
      </c>
      <c r="G15" s="41" t="e">
        <f t="shared" si="0"/>
        <v>#REF!</v>
      </c>
      <c r="H15" s="53" t="e">
        <f>VLOOKUP(B15,#REF!,3,0)</f>
        <v>#REF!</v>
      </c>
    </row>
    <row r="16" spans="2:8" x14ac:dyDescent="0.2">
      <c r="B16" s="51" t="s">
        <v>56</v>
      </c>
      <c r="C16" s="37" t="e">
        <f>VLOOKUP(B16,#REF!,2,0)</f>
        <v>#REF!</v>
      </c>
      <c r="D16" s="54">
        <v>1680</v>
      </c>
      <c r="E16" s="24" t="e">
        <f t="shared" si="1"/>
        <v>#REF!</v>
      </c>
      <c r="F16" s="22" t="s">
        <v>6</v>
      </c>
      <c r="G16" s="25" t="e">
        <f t="shared" si="0"/>
        <v>#REF!</v>
      </c>
      <c r="H16" s="54" t="e">
        <f>VLOOKUP(B16,#REF!,3,0)</f>
        <v>#REF!</v>
      </c>
    </row>
    <row r="17" spans="2:10" x14ac:dyDescent="0.2">
      <c r="B17" s="50" t="s">
        <v>52</v>
      </c>
      <c r="C17" s="38" t="e">
        <f>VLOOKUP(B17,#REF!,2,0)</f>
        <v>#REF!</v>
      </c>
      <c r="D17" s="53">
        <v>1230</v>
      </c>
      <c r="E17" s="39" t="e">
        <f t="shared" si="1"/>
        <v>#REF!</v>
      </c>
      <c r="F17" s="40" t="s">
        <v>6</v>
      </c>
      <c r="G17" s="41" t="e">
        <f t="shared" si="0"/>
        <v>#REF!</v>
      </c>
      <c r="H17" s="53" t="e">
        <f>VLOOKUP(B17,#REF!,3,0)</f>
        <v>#REF!</v>
      </c>
    </row>
    <row r="18" spans="2:10" x14ac:dyDescent="0.2">
      <c r="B18" s="52" t="s">
        <v>60</v>
      </c>
      <c r="C18" s="37" t="e">
        <f>VLOOKUP(B18,#REF!,2,0)</f>
        <v>#REF!</v>
      </c>
      <c r="D18" s="55">
        <v>18</v>
      </c>
      <c r="E18" s="28" t="e">
        <f t="shared" si="1"/>
        <v>#REF!</v>
      </c>
      <c r="F18" s="26" t="s">
        <v>6</v>
      </c>
      <c r="G18" s="29" t="e">
        <f t="shared" si="0"/>
        <v>#REF!</v>
      </c>
      <c r="H18" s="54" t="e">
        <f>VLOOKUP(B18,#REF!,3,0)</f>
        <v>#REF!</v>
      </c>
    </row>
    <row r="19" spans="2:10" x14ac:dyDescent="0.2">
      <c r="B19" s="50" t="s">
        <v>85</v>
      </c>
      <c r="C19" s="38" t="e">
        <f>VLOOKUP(B19,#REF!,2,0)</f>
        <v>#REF!</v>
      </c>
      <c r="D19" s="53">
        <v>30</v>
      </c>
      <c r="E19" s="39" t="e">
        <f t="shared" si="1"/>
        <v>#REF!</v>
      </c>
      <c r="F19" s="40" t="s">
        <v>43</v>
      </c>
      <c r="G19" s="41" t="e">
        <f t="shared" si="0"/>
        <v>#REF!</v>
      </c>
      <c r="H19" s="53" t="e">
        <f>VLOOKUP(B19,#REF!,3,0)</f>
        <v>#REF!</v>
      </c>
    </row>
    <row r="20" spans="2:10" x14ac:dyDescent="0.2">
      <c r="B20" s="51" t="s">
        <v>61</v>
      </c>
      <c r="C20" s="37" t="e">
        <f>VLOOKUP(B20,#REF!,2,0)</f>
        <v>#REF!</v>
      </c>
      <c r="D20" s="54">
        <v>0</v>
      </c>
      <c r="E20" s="24" t="e">
        <f t="shared" si="1"/>
        <v>#REF!</v>
      </c>
      <c r="F20" s="22" t="s">
        <v>6</v>
      </c>
      <c r="G20" s="25" t="e">
        <f t="shared" si="0"/>
        <v>#REF!</v>
      </c>
      <c r="H20" s="54" t="e">
        <f>VLOOKUP(B20,#REF!,3,0)</f>
        <v>#REF!</v>
      </c>
    </row>
    <row r="21" spans="2:10" x14ac:dyDescent="0.2">
      <c r="B21" s="50" t="s">
        <v>7</v>
      </c>
      <c r="C21" s="38" t="e">
        <f>VLOOKUP(B21,#REF!,2,0)</f>
        <v>#REF!</v>
      </c>
      <c r="D21" s="53">
        <v>0</v>
      </c>
      <c r="E21" s="39" t="e">
        <f t="shared" si="1"/>
        <v>#REF!</v>
      </c>
      <c r="F21" s="40" t="s">
        <v>6</v>
      </c>
      <c r="G21" s="41" t="e">
        <f t="shared" si="0"/>
        <v>#REF!</v>
      </c>
      <c r="H21" s="53" t="e">
        <f>VLOOKUP(B21,#REF!,3,0)</f>
        <v>#REF!</v>
      </c>
    </row>
    <row r="22" spans="2:10" x14ac:dyDescent="0.2">
      <c r="B22" s="51" t="s">
        <v>8</v>
      </c>
      <c r="C22" s="37" t="e">
        <f>VLOOKUP(B22,#REF!,2,0)</f>
        <v>#REF!</v>
      </c>
      <c r="D22" s="54">
        <v>1904.9</v>
      </c>
      <c r="E22" s="24" t="e">
        <f t="shared" si="1"/>
        <v>#REF!</v>
      </c>
      <c r="F22" s="22" t="s">
        <v>6</v>
      </c>
      <c r="G22" s="25" t="e">
        <f t="shared" si="0"/>
        <v>#REF!</v>
      </c>
      <c r="H22" s="54" t="e">
        <f>VLOOKUP(B22,#REF!,3,0)</f>
        <v>#REF!</v>
      </c>
    </row>
    <row r="23" spans="2:10" x14ac:dyDescent="0.2">
      <c r="B23" s="50" t="s">
        <v>62</v>
      </c>
      <c r="C23" s="38" t="e">
        <f>VLOOKUP(B23,#REF!,2,0)</f>
        <v>#REF!</v>
      </c>
      <c r="D23" s="53">
        <v>1306</v>
      </c>
      <c r="E23" s="39" t="e">
        <f t="shared" si="1"/>
        <v>#REF!</v>
      </c>
      <c r="F23" s="40" t="s">
        <v>6</v>
      </c>
      <c r="G23" s="41" t="e">
        <f t="shared" si="0"/>
        <v>#REF!</v>
      </c>
      <c r="H23" s="53" t="e">
        <f>VLOOKUP(B23,#REF!,3,0)</f>
        <v>#REF!</v>
      </c>
    </row>
    <row r="24" spans="2:10" x14ac:dyDescent="0.2">
      <c r="B24" s="51" t="s">
        <v>63</v>
      </c>
      <c r="C24" s="37" t="e">
        <f>VLOOKUP(B24,#REF!,2,0)</f>
        <v>#REF!</v>
      </c>
      <c r="D24" s="54">
        <v>25</v>
      </c>
      <c r="E24" s="24" t="e">
        <f t="shared" si="1"/>
        <v>#REF!</v>
      </c>
      <c r="F24" s="22" t="s">
        <v>6</v>
      </c>
      <c r="G24" s="25" t="e">
        <f t="shared" si="0"/>
        <v>#REF!</v>
      </c>
      <c r="H24" s="54" t="e">
        <f>VLOOKUP(B24,#REF!,3,0)</f>
        <v>#REF!</v>
      </c>
    </row>
    <row r="25" spans="2:10" x14ac:dyDescent="0.2">
      <c r="B25" s="50" t="s">
        <v>64</v>
      </c>
      <c r="C25" s="38" t="e">
        <f>VLOOKUP(B25,#REF!,2,0)</f>
        <v>#REF!</v>
      </c>
      <c r="D25" s="53">
        <v>57.09</v>
      </c>
      <c r="E25" s="39" t="e">
        <f t="shared" si="1"/>
        <v>#REF!</v>
      </c>
      <c r="F25" s="40" t="s">
        <v>6</v>
      </c>
      <c r="G25" s="41" t="e">
        <f t="shared" si="0"/>
        <v>#REF!</v>
      </c>
      <c r="H25" s="53" t="e">
        <f>VLOOKUP(B25,#REF!,3,0)</f>
        <v>#REF!</v>
      </c>
    </row>
    <row r="26" spans="2:10" x14ac:dyDescent="0.2">
      <c r="B26" s="52" t="s">
        <v>65</v>
      </c>
      <c r="C26" s="37" t="e">
        <f>VLOOKUP(B26,#REF!,2,0)</f>
        <v>#REF!</v>
      </c>
      <c r="D26" s="55">
        <v>6</v>
      </c>
      <c r="E26" s="28" t="e">
        <f t="shared" si="1"/>
        <v>#REF!</v>
      </c>
      <c r="F26" s="26" t="s">
        <v>6</v>
      </c>
      <c r="G26" s="29" t="e">
        <f t="shared" si="0"/>
        <v>#REF!</v>
      </c>
      <c r="H26" s="54" t="e">
        <f>VLOOKUP(B26,#REF!,3,0)</f>
        <v>#REF!</v>
      </c>
    </row>
    <row r="27" spans="2:10" x14ac:dyDescent="0.2">
      <c r="B27" s="50" t="s">
        <v>66</v>
      </c>
      <c r="C27" s="38" t="e">
        <f>VLOOKUP(B27,#REF!,2,0)</f>
        <v>#REF!</v>
      </c>
      <c r="D27" s="53">
        <v>0</v>
      </c>
      <c r="E27" s="39" t="e">
        <f t="shared" si="1"/>
        <v>#REF!</v>
      </c>
      <c r="F27" s="40" t="s">
        <v>6</v>
      </c>
      <c r="G27" s="41" t="e">
        <f t="shared" si="0"/>
        <v>#REF!</v>
      </c>
      <c r="H27" s="53" t="e">
        <f>VLOOKUP(B27,#REF!,3,0)</f>
        <v>#REF!</v>
      </c>
    </row>
    <row r="28" spans="2:10" x14ac:dyDescent="0.2">
      <c r="B28" s="51" t="s">
        <v>13</v>
      </c>
      <c r="C28" s="37" t="e">
        <f>VLOOKUP(B28,#REF!,2,0)</f>
        <v>#REF!</v>
      </c>
      <c r="D28" s="54">
        <v>0</v>
      </c>
      <c r="E28" s="24" t="e">
        <f t="shared" si="1"/>
        <v>#REF!</v>
      </c>
      <c r="F28" s="22" t="s">
        <v>6</v>
      </c>
      <c r="G28" s="25" t="e">
        <f t="shared" si="0"/>
        <v>#REF!</v>
      </c>
      <c r="H28" s="54" t="e">
        <f>VLOOKUP(B28,#REF!,3,0)</f>
        <v>#REF!</v>
      </c>
      <c r="J28" s="49"/>
    </row>
    <row r="29" spans="2:10" x14ac:dyDescent="0.2">
      <c r="B29" s="50" t="s">
        <v>67</v>
      </c>
      <c r="C29" s="38" t="e">
        <f>VLOOKUP(B29,#REF!,2,0)</f>
        <v>#REF!</v>
      </c>
      <c r="D29" s="53">
        <v>3</v>
      </c>
      <c r="E29" s="39" t="e">
        <f t="shared" si="1"/>
        <v>#REF!</v>
      </c>
      <c r="F29" s="40" t="s">
        <v>6</v>
      </c>
      <c r="G29" s="41" t="e">
        <f t="shared" si="0"/>
        <v>#REF!</v>
      </c>
      <c r="H29" s="53" t="e">
        <f>VLOOKUP(B29,#REF!,3,0)</f>
        <v>#REF!</v>
      </c>
    </row>
    <row r="30" spans="2:10" x14ac:dyDescent="0.2">
      <c r="B30" s="51" t="s">
        <v>68</v>
      </c>
      <c r="C30" s="37" t="e">
        <f>VLOOKUP(B30,#REF!,2,0)</f>
        <v>#REF!</v>
      </c>
      <c r="D30" s="54">
        <v>0</v>
      </c>
      <c r="E30" s="24" t="e">
        <f t="shared" si="1"/>
        <v>#REF!</v>
      </c>
      <c r="F30" s="22" t="s">
        <v>6</v>
      </c>
      <c r="G30" s="25" t="e">
        <f t="shared" si="0"/>
        <v>#REF!</v>
      </c>
      <c r="H30" s="54" t="e">
        <f>VLOOKUP(B30,#REF!,3,0)</f>
        <v>#REF!</v>
      </c>
    </row>
    <row r="31" spans="2:10" x14ac:dyDescent="0.2">
      <c r="B31" s="50" t="s">
        <v>69</v>
      </c>
      <c r="C31" s="38" t="e">
        <f>VLOOKUP(B31,#REF!,2,0)</f>
        <v>#REF!</v>
      </c>
      <c r="D31" s="53">
        <v>330</v>
      </c>
      <c r="E31" s="39" t="e">
        <f t="shared" si="1"/>
        <v>#REF!</v>
      </c>
      <c r="F31" s="40" t="s">
        <v>6</v>
      </c>
      <c r="G31" s="41" t="e">
        <f t="shared" si="0"/>
        <v>#REF!</v>
      </c>
      <c r="H31" s="53" t="e">
        <f>VLOOKUP(B31,#REF!,3,0)</f>
        <v>#REF!</v>
      </c>
    </row>
    <row r="32" spans="2:10" x14ac:dyDescent="0.2">
      <c r="B32" s="51" t="s">
        <v>70</v>
      </c>
      <c r="C32" s="37" t="e">
        <f>VLOOKUP(B32,#REF!,2,0)</f>
        <v>#REF!</v>
      </c>
      <c r="D32" s="54">
        <v>73.33</v>
      </c>
      <c r="E32" s="24" t="e">
        <f t="shared" si="1"/>
        <v>#REF!</v>
      </c>
      <c r="F32" s="22" t="s">
        <v>6</v>
      </c>
      <c r="G32" s="25" t="e">
        <f t="shared" si="0"/>
        <v>#REF!</v>
      </c>
      <c r="H32" s="54" t="e">
        <f>VLOOKUP(B32,#REF!,3,0)</f>
        <v>#REF!</v>
      </c>
    </row>
    <row r="33" spans="2:8" x14ac:dyDescent="0.2">
      <c r="B33" s="50" t="s">
        <v>18</v>
      </c>
      <c r="C33" s="38" t="e">
        <f>VLOOKUP(B33,#REF!,2,0)</f>
        <v>#REF!</v>
      </c>
      <c r="D33" s="53">
        <v>278</v>
      </c>
      <c r="E33" s="39" t="e">
        <f t="shared" si="1"/>
        <v>#REF!</v>
      </c>
      <c r="F33" s="40" t="s">
        <v>6</v>
      </c>
      <c r="G33" s="41" t="e">
        <f t="shared" si="0"/>
        <v>#REF!</v>
      </c>
      <c r="H33" s="53" t="e">
        <f>VLOOKUP(B33,#REF!,3,0)</f>
        <v>#REF!</v>
      </c>
    </row>
    <row r="34" spans="2:8" x14ac:dyDescent="0.2">
      <c r="B34" s="52" t="s">
        <v>71</v>
      </c>
      <c r="C34" s="37" t="e">
        <f>VLOOKUP(B34,#REF!,2,0)</f>
        <v>#REF!</v>
      </c>
      <c r="D34" s="55">
        <v>31</v>
      </c>
      <c r="E34" s="28" t="e">
        <f t="shared" si="1"/>
        <v>#REF!</v>
      </c>
      <c r="F34" s="26" t="s">
        <v>6</v>
      </c>
      <c r="G34" s="29" t="e">
        <f t="shared" si="0"/>
        <v>#REF!</v>
      </c>
      <c r="H34" s="54" t="e">
        <f>VLOOKUP(B34,#REF!,3,0)</f>
        <v>#REF!</v>
      </c>
    </row>
    <row r="35" spans="2:8" x14ac:dyDescent="0.2">
      <c r="B35" s="50" t="s">
        <v>72</v>
      </c>
      <c r="C35" s="38" t="e">
        <f>VLOOKUP(B35,#REF!,2,0)</f>
        <v>#REF!</v>
      </c>
      <c r="D35" s="53">
        <v>38.94</v>
      </c>
      <c r="E35" s="39" t="e">
        <f t="shared" si="1"/>
        <v>#REF!</v>
      </c>
      <c r="F35" s="40" t="s">
        <v>6</v>
      </c>
      <c r="G35" s="41" t="e">
        <f t="shared" si="0"/>
        <v>#REF!</v>
      </c>
      <c r="H35" s="53" t="e">
        <f>VLOOKUP(B35,#REF!,3,0)</f>
        <v>#REF!</v>
      </c>
    </row>
    <row r="36" spans="2:8" x14ac:dyDescent="0.2">
      <c r="B36" s="51" t="s">
        <v>21</v>
      </c>
      <c r="C36" s="37" t="e">
        <f>VLOOKUP(B36,#REF!,2,0)</f>
        <v>#REF!</v>
      </c>
      <c r="D36" s="54">
        <v>0</v>
      </c>
      <c r="E36" s="24" t="e">
        <f t="shared" si="1"/>
        <v>#REF!</v>
      </c>
      <c r="F36" s="22" t="s">
        <v>6</v>
      </c>
      <c r="G36" s="25" t="e">
        <f t="shared" si="0"/>
        <v>#REF!</v>
      </c>
      <c r="H36" s="54" t="e">
        <f>VLOOKUP(B36,#REF!,3,0)</f>
        <v>#REF!</v>
      </c>
    </row>
    <row r="37" spans="2:8" x14ac:dyDescent="0.2">
      <c r="B37" s="50" t="s">
        <v>77</v>
      </c>
      <c r="C37" s="38" t="e">
        <f>VLOOKUP(B37,#REF!,2,0)</f>
        <v>#REF!</v>
      </c>
      <c r="D37" s="53">
        <v>172</v>
      </c>
      <c r="E37" s="39" t="e">
        <f t="shared" si="1"/>
        <v>#REF!</v>
      </c>
      <c r="F37" s="40" t="s">
        <v>6</v>
      </c>
      <c r="G37" s="41" t="e">
        <f t="shared" si="0"/>
        <v>#REF!</v>
      </c>
      <c r="H37" s="53" t="e">
        <f>VLOOKUP(B37,#REF!,3,0)</f>
        <v>#REF!</v>
      </c>
    </row>
    <row r="38" spans="2:8" x14ac:dyDescent="0.2">
      <c r="B38" s="51" t="s">
        <v>78</v>
      </c>
      <c r="C38" s="37" t="e">
        <f>VLOOKUP(B38,#REF!,2,0)</f>
        <v>#REF!</v>
      </c>
      <c r="D38" s="54">
        <v>3163.5</v>
      </c>
      <c r="E38" s="24" t="e">
        <f t="shared" si="1"/>
        <v>#REF!</v>
      </c>
      <c r="F38" s="22" t="s">
        <v>6</v>
      </c>
      <c r="G38" s="25" t="e">
        <f t="shared" si="0"/>
        <v>#REF!</v>
      </c>
      <c r="H38" s="54" t="e">
        <f>VLOOKUP(B38,#REF!,3,0)</f>
        <v>#REF!</v>
      </c>
    </row>
    <row r="39" spans="2:8" x14ac:dyDescent="0.2">
      <c r="B39" s="50" t="s">
        <v>73</v>
      </c>
      <c r="C39" s="38" t="e">
        <f>VLOOKUP(B39,#REF!,2,0)</f>
        <v>#REF!</v>
      </c>
      <c r="D39" s="53">
        <v>92.5</v>
      </c>
      <c r="E39" s="39" t="e">
        <f t="shared" si="1"/>
        <v>#REF!</v>
      </c>
      <c r="F39" s="40" t="s">
        <v>6</v>
      </c>
      <c r="G39" s="41" t="e">
        <f t="shared" si="0"/>
        <v>#REF!</v>
      </c>
      <c r="H39" s="53" t="e">
        <f>VLOOKUP(B39,#REF!,3,0)</f>
        <v>#REF!</v>
      </c>
    </row>
    <row r="40" spans="2:8" x14ac:dyDescent="0.2">
      <c r="B40" s="51" t="s">
        <v>23</v>
      </c>
      <c r="C40" s="37" t="e">
        <f>VLOOKUP(B40,#REF!,2,0)</f>
        <v>#REF!</v>
      </c>
      <c r="D40" s="54">
        <v>3063.53</v>
      </c>
      <c r="E40" s="24" t="e">
        <f t="shared" si="1"/>
        <v>#REF!</v>
      </c>
      <c r="F40" s="22" t="s">
        <v>6</v>
      </c>
      <c r="G40" s="25" t="e">
        <f t="shared" si="0"/>
        <v>#REF!</v>
      </c>
      <c r="H40" s="54" t="e">
        <f>VLOOKUP(B40,#REF!,3,0)</f>
        <v>#REF!</v>
      </c>
    </row>
    <row r="41" spans="2:8" x14ac:dyDescent="0.2">
      <c r="B41" s="50" t="s">
        <v>33</v>
      </c>
      <c r="C41" s="38" t="e">
        <f>VLOOKUP(B41,#REF!,2,0)</f>
        <v>#REF!</v>
      </c>
      <c r="D41" s="53">
        <v>135.80000000000001</v>
      </c>
      <c r="E41" s="39" t="e">
        <f t="shared" si="1"/>
        <v>#REF!</v>
      </c>
      <c r="F41" s="40" t="s">
        <v>6</v>
      </c>
      <c r="G41" s="41" t="e">
        <f t="shared" si="0"/>
        <v>#REF!</v>
      </c>
      <c r="H41" s="53" t="e">
        <f>VLOOKUP(B41,#REF!,3,0)</f>
        <v>#REF!</v>
      </c>
    </row>
    <row r="42" spans="2:8" x14ac:dyDescent="0.2">
      <c r="B42" s="51" t="s">
        <v>74</v>
      </c>
      <c r="C42" s="37" t="e">
        <f>VLOOKUP(B42,#REF!,2,0)</f>
        <v>#REF!</v>
      </c>
      <c r="D42" s="54">
        <v>22.4</v>
      </c>
      <c r="E42" s="24" t="e">
        <f t="shared" si="1"/>
        <v>#REF!</v>
      </c>
      <c r="F42" s="22" t="s">
        <v>6</v>
      </c>
      <c r="G42" s="25" t="e">
        <f t="shared" si="0"/>
        <v>#REF!</v>
      </c>
      <c r="H42" s="54" t="e">
        <f>VLOOKUP(B42,#REF!,3,0)</f>
        <v>#REF!</v>
      </c>
    </row>
    <row r="43" spans="2:8" x14ac:dyDescent="0.2">
      <c r="B43" s="50" t="s">
        <v>75</v>
      </c>
      <c r="C43" s="38" t="e">
        <f>VLOOKUP(B43,#REF!,2,0)</f>
        <v>#REF!</v>
      </c>
      <c r="D43" s="53">
        <v>40.700000000000003</v>
      </c>
      <c r="E43" s="39" t="e">
        <f t="shared" si="1"/>
        <v>#REF!</v>
      </c>
      <c r="F43" s="40" t="s">
        <v>6</v>
      </c>
      <c r="G43" s="41" t="e">
        <f t="shared" si="0"/>
        <v>#REF!</v>
      </c>
      <c r="H43" s="53" t="e">
        <f>VLOOKUP(B43,#REF!,3,0)</f>
        <v>#REF!</v>
      </c>
    </row>
    <row r="44" spans="2:8" x14ac:dyDescent="0.2">
      <c r="B44" s="51" t="s">
        <v>46</v>
      </c>
      <c r="C44" s="37" t="e">
        <f>VLOOKUP(B44,#REF!,2,0)</f>
        <v>#REF!</v>
      </c>
      <c r="D44" s="54">
        <v>0</v>
      </c>
      <c r="E44" s="24" t="e">
        <f t="shared" si="1"/>
        <v>#REF!</v>
      </c>
      <c r="F44" s="22" t="s">
        <v>6</v>
      </c>
      <c r="G44" s="25" t="e">
        <f t="shared" si="0"/>
        <v>#REF!</v>
      </c>
      <c r="H44" s="54" t="e">
        <f>VLOOKUP(B44,#REF!,3,0)</f>
        <v>#REF!</v>
      </c>
    </row>
    <row r="45" spans="2:8" x14ac:dyDescent="0.2">
      <c r="B45" s="50" t="s">
        <v>47</v>
      </c>
      <c r="C45" s="38" t="e">
        <f>VLOOKUP(B45,#REF!,2,0)</f>
        <v>#REF!</v>
      </c>
      <c r="D45" s="53">
        <v>3.8</v>
      </c>
      <c r="E45" s="39" t="e">
        <f t="shared" si="1"/>
        <v>#REF!</v>
      </c>
      <c r="F45" s="40" t="s">
        <v>6</v>
      </c>
      <c r="G45" s="41" t="e">
        <f t="shared" si="0"/>
        <v>#REF!</v>
      </c>
      <c r="H45" s="53" t="e">
        <f>VLOOKUP(B45,#REF!,3,0)</f>
        <v>#REF!</v>
      </c>
    </row>
    <row r="46" spans="2:8" x14ac:dyDescent="0.2">
      <c r="B46" s="51" t="s">
        <v>76</v>
      </c>
      <c r="C46" s="37" t="e">
        <f>VLOOKUP(B46,#REF!,2,0)</f>
        <v>#REF!</v>
      </c>
      <c r="D46" s="54">
        <v>45.7</v>
      </c>
      <c r="E46" s="24" t="e">
        <f t="shared" si="1"/>
        <v>#REF!</v>
      </c>
      <c r="F46" s="22" t="s">
        <v>6</v>
      </c>
      <c r="G46" s="25" t="e">
        <f t="shared" si="0"/>
        <v>#REF!</v>
      </c>
      <c r="H46" s="54" t="e">
        <f>VLOOKUP(B46,#REF!,3,0)</f>
        <v>#REF!</v>
      </c>
    </row>
    <row r="47" spans="2:8" x14ac:dyDescent="0.2">
      <c r="B47" s="50" t="s">
        <v>80</v>
      </c>
      <c r="C47" s="38" t="e">
        <f>VLOOKUP(B47,#REF!,2,0)</f>
        <v>#REF!</v>
      </c>
      <c r="D47" s="53">
        <v>6</v>
      </c>
      <c r="E47" s="39"/>
      <c r="F47" s="40" t="s">
        <v>6</v>
      </c>
      <c r="G47" s="41"/>
      <c r="H47" s="53" t="e">
        <f>VLOOKUP(B47,#REF!,3,0)</f>
        <v>#REF!</v>
      </c>
    </row>
  </sheetData>
  <pageMargins left="0.25" right="0.25" top="0.75" bottom="0.75" header="0.3" footer="0.3"/>
  <pageSetup paperSize="9" scale="81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42"/>
  <sheetViews>
    <sheetView showGridLines="0" workbookViewId="0">
      <selection activeCell="B28" sqref="B28"/>
    </sheetView>
  </sheetViews>
  <sheetFormatPr defaultRowHeight="12.75" x14ac:dyDescent="0.2"/>
  <cols>
    <col min="1" max="1" width="2.85546875" style="21" customWidth="1"/>
    <col min="2" max="2" width="33.7109375" style="21" customWidth="1"/>
    <col min="3" max="3" width="8.5703125" style="21" customWidth="1"/>
    <col min="4" max="5" width="11.42578125" style="21" customWidth="1"/>
    <col min="6" max="6" width="6.85546875" style="21" customWidth="1"/>
    <col min="7" max="8" width="11.42578125" style="21" customWidth="1"/>
    <col min="9" max="16384" width="9.140625" style="21"/>
  </cols>
  <sheetData>
    <row r="2" spans="2:8" x14ac:dyDescent="0.2">
      <c r="B2" s="49" t="str">
        <f ca="1">CONCATENATE("Остатки на ",TEXT(TODAY(),"ДД.ММ.ГГГГ"))</f>
        <v>Остатки на 30.08.2022</v>
      </c>
    </row>
    <row r="3" spans="2:8" ht="45.75" customHeight="1" x14ac:dyDescent="0.2">
      <c r="B3" s="45" t="s">
        <v>0</v>
      </c>
      <c r="C3" s="46" t="s">
        <v>25</v>
      </c>
      <c r="D3" s="46" t="s">
        <v>26</v>
      </c>
      <c r="E3" s="46" t="s">
        <v>53</v>
      </c>
      <c r="F3" s="46" t="s">
        <v>4</v>
      </c>
      <c r="G3" s="46" t="s">
        <v>35</v>
      </c>
      <c r="H3" s="46" t="s">
        <v>34</v>
      </c>
    </row>
    <row r="4" spans="2:8" x14ac:dyDescent="0.2">
      <c r="B4" s="47"/>
      <c r="C4" s="47"/>
      <c r="D4" s="47"/>
      <c r="E4" s="56" t="e">
        <f>SUM(E5:E56)</f>
        <v>#REF!</v>
      </c>
      <c r="F4" s="47"/>
      <c r="G4" s="47"/>
      <c r="H4" s="47"/>
    </row>
    <row r="5" spans="2:8" x14ac:dyDescent="0.2">
      <c r="B5" s="50" t="s">
        <v>36</v>
      </c>
      <c r="C5" s="38" t="e">
        <f>VLOOKUP(B5,#REF!,2,0)</f>
        <v>#REF!</v>
      </c>
      <c r="D5" s="53">
        <v>9</v>
      </c>
      <c r="E5" s="39"/>
      <c r="F5" s="40" t="s">
        <v>43</v>
      </c>
      <c r="G5" s="41">
        <v>50000</v>
      </c>
      <c r="H5" s="53" t="e">
        <f>VLOOKUP(B5,#REF!,3,0)</f>
        <v>#REF!</v>
      </c>
    </row>
    <row r="6" spans="2:8" x14ac:dyDescent="0.2">
      <c r="B6" s="51" t="s">
        <v>37</v>
      </c>
      <c r="C6" s="37" t="e">
        <f>VLOOKUP(B6,#REF!,2,0)</f>
        <v>#REF!</v>
      </c>
      <c r="D6" s="54">
        <v>2</v>
      </c>
      <c r="E6" s="24"/>
      <c r="F6" s="22" t="s">
        <v>43</v>
      </c>
      <c r="G6" s="25">
        <v>50000</v>
      </c>
      <c r="H6" s="54" t="e">
        <f>VLOOKUP(B6,#REF!,3,0)</f>
        <v>#REF!</v>
      </c>
    </row>
    <row r="7" spans="2:8" x14ac:dyDescent="0.2">
      <c r="B7" s="50" t="s">
        <v>38</v>
      </c>
      <c r="C7" s="38" t="e">
        <f>VLOOKUP(B7,#REF!,2,0)</f>
        <v>#REF!</v>
      </c>
      <c r="D7" s="53">
        <v>11</v>
      </c>
      <c r="E7" s="39"/>
      <c r="F7" s="40" t="s">
        <v>43</v>
      </c>
      <c r="G7" s="41"/>
      <c r="H7" s="53">
        <v>15000</v>
      </c>
    </row>
    <row r="8" spans="2:8" x14ac:dyDescent="0.2">
      <c r="B8" s="51" t="s">
        <v>57</v>
      </c>
      <c r="C8" s="37" t="e">
        <f>VLOOKUP(B8,#REF!,2,0)</f>
        <v>#REF!</v>
      </c>
      <c r="D8" s="54">
        <v>21.4</v>
      </c>
      <c r="E8" s="24" t="e">
        <f>D8*C8</f>
        <v>#REF!</v>
      </c>
      <c r="F8" s="22" t="s">
        <v>6</v>
      </c>
      <c r="G8" s="25" t="e">
        <f t="shared" ref="G8:G41" si="0">1000/C8*H8</f>
        <v>#REF!</v>
      </c>
      <c r="H8" s="54" t="e">
        <f>VLOOKUP(B8,#REF!,3,0)</f>
        <v>#REF!</v>
      </c>
    </row>
    <row r="9" spans="2:8" x14ac:dyDescent="0.2">
      <c r="B9" s="50" t="s">
        <v>58</v>
      </c>
      <c r="C9" s="38" t="e">
        <f>VLOOKUP(B9,#REF!,2,0)</f>
        <v>#REF!</v>
      </c>
      <c r="D9" s="53">
        <v>48</v>
      </c>
      <c r="E9" s="39" t="e">
        <f t="shared" ref="E9:E40" si="1">D9*C9</f>
        <v>#REF!</v>
      </c>
      <c r="F9" s="40" t="s">
        <v>6</v>
      </c>
      <c r="G9" s="41" t="e">
        <f t="shared" si="0"/>
        <v>#REF!</v>
      </c>
      <c r="H9" s="53" t="e">
        <f>VLOOKUP(B9,#REF!,3,0)</f>
        <v>#REF!</v>
      </c>
    </row>
    <row r="10" spans="2:8" x14ac:dyDescent="0.2">
      <c r="B10" s="52" t="s">
        <v>79</v>
      </c>
      <c r="C10" s="37" t="e">
        <f>VLOOKUP(B10,#REF!,2,0)</f>
        <v>#REF!</v>
      </c>
      <c r="D10" s="55">
        <v>864</v>
      </c>
      <c r="E10" s="28" t="e">
        <f t="shared" si="1"/>
        <v>#REF!</v>
      </c>
      <c r="F10" s="26" t="s">
        <v>6</v>
      </c>
      <c r="G10" s="29" t="e">
        <f t="shared" si="0"/>
        <v>#REF!</v>
      </c>
      <c r="H10" s="54" t="e">
        <f>VLOOKUP(B10,#REF!,3,0)</f>
        <v>#REF!</v>
      </c>
    </row>
    <row r="11" spans="2:8" x14ac:dyDescent="0.2">
      <c r="B11" s="50" t="s">
        <v>59</v>
      </c>
      <c r="C11" s="38" t="e">
        <f>VLOOKUP(B11,#REF!,2,0)</f>
        <v>#REF!</v>
      </c>
      <c r="D11" s="53">
        <v>24</v>
      </c>
      <c r="E11" s="39" t="e">
        <f t="shared" si="1"/>
        <v>#REF!</v>
      </c>
      <c r="F11" s="40" t="s">
        <v>6</v>
      </c>
      <c r="G11" s="41" t="e">
        <f t="shared" si="0"/>
        <v>#REF!</v>
      </c>
      <c r="H11" s="53" t="e">
        <f>VLOOKUP(B11,#REF!,3,0)</f>
        <v>#REF!</v>
      </c>
    </row>
    <row r="12" spans="2:8" x14ac:dyDescent="0.2">
      <c r="B12" s="51" t="s">
        <v>56</v>
      </c>
      <c r="C12" s="37" t="e">
        <f>VLOOKUP(B12,#REF!,2,0)</f>
        <v>#REF!</v>
      </c>
      <c r="D12" s="54">
        <v>1680</v>
      </c>
      <c r="E12" s="24" t="e">
        <f t="shared" si="1"/>
        <v>#REF!</v>
      </c>
      <c r="F12" s="22" t="s">
        <v>6</v>
      </c>
      <c r="G12" s="25" t="e">
        <f t="shared" si="0"/>
        <v>#REF!</v>
      </c>
      <c r="H12" s="54" t="e">
        <f>VLOOKUP(B12,#REF!,3,0)</f>
        <v>#REF!</v>
      </c>
    </row>
    <row r="13" spans="2:8" x14ac:dyDescent="0.2">
      <c r="B13" s="50" t="s">
        <v>52</v>
      </c>
      <c r="C13" s="38" t="e">
        <f>VLOOKUP(B13,#REF!,2,0)</f>
        <v>#REF!</v>
      </c>
      <c r="D13" s="53">
        <v>1230</v>
      </c>
      <c r="E13" s="39" t="e">
        <f t="shared" si="1"/>
        <v>#REF!</v>
      </c>
      <c r="F13" s="40" t="s">
        <v>6</v>
      </c>
      <c r="G13" s="41" t="e">
        <f t="shared" si="0"/>
        <v>#REF!</v>
      </c>
      <c r="H13" s="53" t="e">
        <f>VLOOKUP(B13,#REF!,3,0)</f>
        <v>#REF!</v>
      </c>
    </row>
    <row r="14" spans="2:8" x14ac:dyDescent="0.2">
      <c r="B14" s="51" t="s">
        <v>60</v>
      </c>
      <c r="C14" s="37" t="e">
        <f>VLOOKUP(B14,#REF!,2,0)</f>
        <v>#REF!</v>
      </c>
      <c r="D14" s="54">
        <v>18</v>
      </c>
      <c r="E14" s="24" t="e">
        <f t="shared" si="1"/>
        <v>#REF!</v>
      </c>
      <c r="F14" s="22" t="s">
        <v>6</v>
      </c>
      <c r="G14" s="25" t="e">
        <f t="shared" si="0"/>
        <v>#REF!</v>
      </c>
      <c r="H14" s="54" t="e">
        <f>VLOOKUP(B14,#REF!,3,0)</f>
        <v>#REF!</v>
      </c>
    </row>
    <row r="15" spans="2:8" x14ac:dyDescent="0.2">
      <c r="B15" s="50" t="s">
        <v>61</v>
      </c>
      <c r="C15" s="38" t="e">
        <f>VLOOKUP(B15,#REF!,2,0)</f>
        <v>#REF!</v>
      </c>
      <c r="D15" s="53">
        <v>0</v>
      </c>
      <c r="E15" s="39" t="e">
        <f t="shared" si="1"/>
        <v>#REF!</v>
      </c>
      <c r="F15" s="40" t="s">
        <v>6</v>
      </c>
      <c r="G15" s="41" t="e">
        <f t="shared" si="0"/>
        <v>#REF!</v>
      </c>
      <c r="H15" s="53" t="e">
        <f>VLOOKUP(B15,#REF!,3,0)</f>
        <v>#REF!</v>
      </c>
    </row>
    <row r="16" spans="2:8" x14ac:dyDescent="0.2">
      <c r="B16" s="51" t="s">
        <v>7</v>
      </c>
      <c r="C16" s="37" t="e">
        <f>VLOOKUP(B16,#REF!,2,0)</f>
        <v>#REF!</v>
      </c>
      <c r="D16" s="54">
        <v>0</v>
      </c>
      <c r="E16" s="24" t="e">
        <f t="shared" si="1"/>
        <v>#REF!</v>
      </c>
      <c r="F16" s="22" t="s">
        <v>6</v>
      </c>
      <c r="G16" s="25" t="e">
        <f t="shared" si="0"/>
        <v>#REF!</v>
      </c>
      <c r="H16" s="54" t="e">
        <f>VLOOKUP(B16,#REF!,3,0)</f>
        <v>#REF!</v>
      </c>
    </row>
    <row r="17" spans="2:10" x14ac:dyDescent="0.2">
      <c r="B17" s="50" t="s">
        <v>8</v>
      </c>
      <c r="C17" s="38" t="e">
        <f>VLOOKUP(B17,#REF!,2,0)</f>
        <v>#REF!</v>
      </c>
      <c r="D17" s="53">
        <v>1904.9</v>
      </c>
      <c r="E17" s="39" t="e">
        <f t="shared" si="1"/>
        <v>#REF!</v>
      </c>
      <c r="F17" s="40" t="s">
        <v>6</v>
      </c>
      <c r="G17" s="41" t="e">
        <f t="shared" si="0"/>
        <v>#REF!</v>
      </c>
      <c r="H17" s="53" t="e">
        <f>VLOOKUP(B17,#REF!,3,0)</f>
        <v>#REF!</v>
      </c>
    </row>
    <row r="18" spans="2:10" x14ac:dyDescent="0.2">
      <c r="B18" s="52" t="s">
        <v>62</v>
      </c>
      <c r="C18" s="37" t="e">
        <f>VLOOKUP(B18,#REF!,2,0)</f>
        <v>#REF!</v>
      </c>
      <c r="D18" s="55">
        <v>1318</v>
      </c>
      <c r="E18" s="28" t="e">
        <f t="shared" si="1"/>
        <v>#REF!</v>
      </c>
      <c r="F18" s="26" t="s">
        <v>6</v>
      </c>
      <c r="G18" s="29" t="e">
        <f t="shared" si="0"/>
        <v>#REF!</v>
      </c>
      <c r="H18" s="54" t="e">
        <f>VLOOKUP(B18,#REF!,3,0)</f>
        <v>#REF!</v>
      </c>
    </row>
    <row r="19" spans="2:10" x14ac:dyDescent="0.2">
      <c r="B19" s="50" t="s">
        <v>63</v>
      </c>
      <c r="C19" s="38" t="e">
        <f>VLOOKUP(B19,#REF!,2,0)</f>
        <v>#REF!</v>
      </c>
      <c r="D19" s="53">
        <v>25</v>
      </c>
      <c r="E19" s="39" t="e">
        <f t="shared" si="1"/>
        <v>#REF!</v>
      </c>
      <c r="F19" s="40" t="s">
        <v>6</v>
      </c>
      <c r="G19" s="41" t="e">
        <f t="shared" si="0"/>
        <v>#REF!</v>
      </c>
      <c r="H19" s="53" t="e">
        <f>VLOOKUP(B19,#REF!,3,0)</f>
        <v>#REF!</v>
      </c>
    </row>
    <row r="20" spans="2:10" x14ac:dyDescent="0.2">
      <c r="B20" s="51" t="s">
        <v>64</v>
      </c>
      <c r="C20" s="37" t="e">
        <f>VLOOKUP(B20,#REF!,2,0)</f>
        <v>#REF!</v>
      </c>
      <c r="D20" s="54">
        <v>57.09</v>
      </c>
      <c r="E20" s="24" t="e">
        <f t="shared" si="1"/>
        <v>#REF!</v>
      </c>
      <c r="F20" s="22" t="s">
        <v>6</v>
      </c>
      <c r="G20" s="25" t="e">
        <f t="shared" si="0"/>
        <v>#REF!</v>
      </c>
      <c r="H20" s="54" t="e">
        <f>VLOOKUP(B20,#REF!,3,0)</f>
        <v>#REF!</v>
      </c>
    </row>
    <row r="21" spans="2:10" x14ac:dyDescent="0.2">
      <c r="B21" s="50" t="s">
        <v>65</v>
      </c>
      <c r="C21" s="38" t="e">
        <f>VLOOKUP(B21,#REF!,2,0)</f>
        <v>#REF!</v>
      </c>
      <c r="D21" s="53">
        <v>6</v>
      </c>
      <c r="E21" s="39" t="e">
        <f t="shared" si="1"/>
        <v>#REF!</v>
      </c>
      <c r="F21" s="40" t="s">
        <v>6</v>
      </c>
      <c r="G21" s="41" t="e">
        <f t="shared" si="0"/>
        <v>#REF!</v>
      </c>
      <c r="H21" s="53" t="e">
        <f>VLOOKUP(B21,#REF!,3,0)</f>
        <v>#REF!</v>
      </c>
    </row>
    <row r="22" spans="2:10" x14ac:dyDescent="0.2">
      <c r="B22" s="51" t="s">
        <v>66</v>
      </c>
      <c r="C22" s="37" t="e">
        <f>VLOOKUP(B22,#REF!,2,0)</f>
        <v>#REF!</v>
      </c>
      <c r="D22" s="54">
        <v>0</v>
      </c>
      <c r="E22" s="24" t="e">
        <f t="shared" si="1"/>
        <v>#REF!</v>
      </c>
      <c r="F22" s="22" t="s">
        <v>6</v>
      </c>
      <c r="G22" s="25" t="e">
        <f t="shared" si="0"/>
        <v>#REF!</v>
      </c>
      <c r="H22" s="54" t="e">
        <f>VLOOKUP(B22,#REF!,3,0)</f>
        <v>#REF!</v>
      </c>
    </row>
    <row r="23" spans="2:10" x14ac:dyDescent="0.2">
      <c r="B23" s="50" t="s">
        <v>13</v>
      </c>
      <c r="C23" s="38" t="e">
        <f>VLOOKUP(B23,#REF!,2,0)</f>
        <v>#REF!</v>
      </c>
      <c r="D23" s="53">
        <v>0</v>
      </c>
      <c r="E23" s="39" t="e">
        <f t="shared" si="1"/>
        <v>#REF!</v>
      </c>
      <c r="F23" s="40" t="s">
        <v>6</v>
      </c>
      <c r="G23" s="41" t="e">
        <f t="shared" si="0"/>
        <v>#REF!</v>
      </c>
      <c r="H23" s="53" t="e">
        <f>VLOOKUP(B23,#REF!,3,0)</f>
        <v>#REF!</v>
      </c>
    </row>
    <row r="24" spans="2:10" x14ac:dyDescent="0.2">
      <c r="B24" s="51" t="s">
        <v>67</v>
      </c>
      <c r="C24" s="37" t="e">
        <f>VLOOKUP(B24,#REF!,2,0)</f>
        <v>#REF!</v>
      </c>
      <c r="D24" s="54">
        <v>3</v>
      </c>
      <c r="E24" s="24" t="e">
        <f t="shared" si="1"/>
        <v>#REF!</v>
      </c>
      <c r="F24" s="22" t="s">
        <v>6</v>
      </c>
      <c r="G24" s="25" t="e">
        <f t="shared" si="0"/>
        <v>#REF!</v>
      </c>
      <c r="H24" s="54" t="e">
        <f>VLOOKUP(B24,#REF!,3,0)</f>
        <v>#REF!</v>
      </c>
    </row>
    <row r="25" spans="2:10" x14ac:dyDescent="0.2">
      <c r="B25" s="50" t="s">
        <v>68</v>
      </c>
      <c r="C25" s="38" t="e">
        <f>VLOOKUP(B25,#REF!,2,0)</f>
        <v>#REF!</v>
      </c>
      <c r="D25" s="53">
        <v>0</v>
      </c>
      <c r="E25" s="39" t="e">
        <f t="shared" si="1"/>
        <v>#REF!</v>
      </c>
      <c r="F25" s="40" t="s">
        <v>6</v>
      </c>
      <c r="G25" s="41" t="e">
        <f t="shared" si="0"/>
        <v>#REF!</v>
      </c>
      <c r="H25" s="53" t="e">
        <f>VLOOKUP(B25,#REF!,3,0)</f>
        <v>#REF!</v>
      </c>
    </row>
    <row r="26" spans="2:10" x14ac:dyDescent="0.2">
      <c r="B26" s="52" t="s">
        <v>69</v>
      </c>
      <c r="C26" s="37" t="e">
        <f>VLOOKUP(B26,#REF!,2,0)</f>
        <v>#REF!</v>
      </c>
      <c r="D26" s="55">
        <v>330</v>
      </c>
      <c r="E26" s="28" t="e">
        <f t="shared" si="1"/>
        <v>#REF!</v>
      </c>
      <c r="F26" s="26" t="s">
        <v>6</v>
      </c>
      <c r="G26" s="29" t="e">
        <f t="shared" si="0"/>
        <v>#REF!</v>
      </c>
      <c r="H26" s="54" t="e">
        <f>VLOOKUP(B26,#REF!,3,0)</f>
        <v>#REF!</v>
      </c>
    </row>
    <row r="27" spans="2:10" x14ac:dyDescent="0.2">
      <c r="B27" s="50" t="s">
        <v>70</v>
      </c>
      <c r="C27" s="38" t="e">
        <f>VLOOKUP(B27,#REF!,2,0)</f>
        <v>#REF!</v>
      </c>
      <c r="D27" s="53">
        <v>73.33</v>
      </c>
      <c r="E27" s="39" t="e">
        <f t="shared" si="1"/>
        <v>#REF!</v>
      </c>
      <c r="F27" s="40" t="s">
        <v>6</v>
      </c>
      <c r="G27" s="41" t="e">
        <f t="shared" si="0"/>
        <v>#REF!</v>
      </c>
      <c r="H27" s="53" t="e">
        <f>VLOOKUP(B27,#REF!,3,0)</f>
        <v>#REF!</v>
      </c>
    </row>
    <row r="28" spans="2:10" x14ac:dyDescent="0.2">
      <c r="B28" s="51" t="s">
        <v>18</v>
      </c>
      <c r="C28" s="37" t="e">
        <f>VLOOKUP(B28,#REF!,2,0)</f>
        <v>#REF!</v>
      </c>
      <c r="D28" s="54">
        <v>278</v>
      </c>
      <c r="E28" s="24" t="e">
        <f t="shared" si="1"/>
        <v>#REF!</v>
      </c>
      <c r="F28" s="22" t="s">
        <v>6</v>
      </c>
      <c r="G28" s="25" t="e">
        <f t="shared" si="0"/>
        <v>#REF!</v>
      </c>
      <c r="H28" s="54" t="e">
        <f>VLOOKUP(B28,#REF!,3,0)</f>
        <v>#REF!</v>
      </c>
      <c r="J28" s="49"/>
    </row>
    <row r="29" spans="2:10" x14ac:dyDescent="0.2">
      <c r="B29" s="50" t="s">
        <v>71</v>
      </c>
      <c r="C29" s="38" t="e">
        <f>VLOOKUP(B29,#REF!,2,0)</f>
        <v>#REF!</v>
      </c>
      <c r="D29" s="53">
        <v>32</v>
      </c>
      <c r="E29" s="39" t="e">
        <f t="shared" si="1"/>
        <v>#REF!</v>
      </c>
      <c r="F29" s="40" t="s">
        <v>6</v>
      </c>
      <c r="G29" s="41" t="e">
        <f t="shared" si="0"/>
        <v>#REF!</v>
      </c>
      <c r="H29" s="53" t="e">
        <f>VLOOKUP(B29,#REF!,3,0)</f>
        <v>#REF!</v>
      </c>
    </row>
    <row r="30" spans="2:10" x14ac:dyDescent="0.2">
      <c r="B30" s="51" t="s">
        <v>72</v>
      </c>
      <c r="C30" s="37" t="e">
        <f>VLOOKUP(B30,#REF!,2,0)</f>
        <v>#REF!</v>
      </c>
      <c r="D30" s="54">
        <v>38.94</v>
      </c>
      <c r="E30" s="24" t="e">
        <f t="shared" si="1"/>
        <v>#REF!</v>
      </c>
      <c r="F30" s="22" t="s">
        <v>6</v>
      </c>
      <c r="G30" s="25" t="e">
        <f t="shared" si="0"/>
        <v>#REF!</v>
      </c>
      <c r="H30" s="54" t="e">
        <f>VLOOKUP(B30,#REF!,3,0)</f>
        <v>#REF!</v>
      </c>
    </row>
    <row r="31" spans="2:10" x14ac:dyDescent="0.2">
      <c r="B31" s="50" t="s">
        <v>21</v>
      </c>
      <c r="C31" s="38" t="e">
        <f>VLOOKUP(B31,#REF!,2,0)</f>
        <v>#REF!</v>
      </c>
      <c r="D31" s="53">
        <v>0</v>
      </c>
      <c r="E31" s="39" t="e">
        <f t="shared" si="1"/>
        <v>#REF!</v>
      </c>
      <c r="F31" s="40" t="s">
        <v>6</v>
      </c>
      <c r="G31" s="41" t="e">
        <f t="shared" si="0"/>
        <v>#REF!</v>
      </c>
      <c r="H31" s="53" t="e">
        <f>VLOOKUP(B31,#REF!,3,0)</f>
        <v>#REF!</v>
      </c>
    </row>
    <row r="32" spans="2:10" x14ac:dyDescent="0.2">
      <c r="B32" s="51" t="s">
        <v>77</v>
      </c>
      <c r="C32" s="37" t="e">
        <f>VLOOKUP(B32,#REF!,2,0)</f>
        <v>#REF!</v>
      </c>
      <c r="D32" s="54">
        <v>172</v>
      </c>
      <c r="E32" s="24" t="e">
        <f t="shared" si="1"/>
        <v>#REF!</v>
      </c>
      <c r="F32" s="22" t="s">
        <v>6</v>
      </c>
      <c r="G32" s="25" t="e">
        <f t="shared" si="0"/>
        <v>#REF!</v>
      </c>
      <c r="H32" s="54" t="e">
        <f>VLOOKUP(B32,#REF!,3,0)</f>
        <v>#REF!</v>
      </c>
    </row>
    <row r="33" spans="2:8" x14ac:dyDescent="0.2">
      <c r="B33" s="50" t="s">
        <v>78</v>
      </c>
      <c r="C33" s="38" t="e">
        <f>VLOOKUP(B33,#REF!,2,0)</f>
        <v>#REF!</v>
      </c>
      <c r="D33" s="53">
        <v>3288</v>
      </c>
      <c r="E33" s="39" t="e">
        <f t="shared" si="1"/>
        <v>#REF!</v>
      </c>
      <c r="F33" s="40" t="s">
        <v>6</v>
      </c>
      <c r="G33" s="41" t="e">
        <f t="shared" si="0"/>
        <v>#REF!</v>
      </c>
      <c r="H33" s="53" t="e">
        <f>VLOOKUP(B33,#REF!,3,0)</f>
        <v>#REF!</v>
      </c>
    </row>
    <row r="34" spans="2:8" x14ac:dyDescent="0.2">
      <c r="B34" s="52" t="s">
        <v>73</v>
      </c>
      <c r="C34" s="37" t="e">
        <f>VLOOKUP(B34,#REF!,2,0)</f>
        <v>#REF!</v>
      </c>
      <c r="D34" s="55">
        <v>92.5</v>
      </c>
      <c r="E34" s="28" t="e">
        <f t="shared" si="1"/>
        <v>#REF!</v>
      </c>
      <c r="F34" s="26" t="s">
        <v>6</v>
      </c>
      <c r="G34" s="29" t="e">
        <f t="shared" si="0"/>
        <v>#REF!</v>
      </c>
      <c r="H34" s="54" t="e">
        <f>VLOOKUP(B34,#REF!,3,0)</f>
        <v>#REF!</v>
      </c>
    </row>
    <row r="35" spans="2:8" x14ac:dyDescent="0.2">
      <c r="B35" s="50" t="s">
        <v>23</v>
      </c>
      <c r="C35" s="38" t="e">
        <f>VLOOKUP(B35,#REF!,2,0)</f>
        <v>#REF!</v>
      </c>
      <c r="D35" s="53">
        <v>3270.53</v>
      </c>
      <c r="E35" s="39" t="e">
        <f t="shared" si="1"/>
        <v>#REF!</v>
      </c>
      <c r="F35" s="40" t="s">
        <v>6</v>
      </c>
      <c r="G35" s="41" t="e">
        <f t="shared" si="0"/>
        <v>#REF!</v>
      </c>
      <c r="H35" s="53" t="e">
        <f>VLOOKUP(B35,#REF!,3,0)</f>
        <v>#REF!</v>
      </c>
    </row>
    <row r="36" spans="2:8" x14ac:dyDescent="0.2">
      <c r="B36" s="51" t="s">
        <v>33</v>
      </c>
      <c r="C36" s="37" t="e">
        <f>VLOOKUP(B36,#REF!,2,0)</f>
        <v>#REF!</v>
      </c>
      <c r="D36" s="54">
        <v>147.80000000000001</v>
      </c>
      <c r="E36" s="24" t="e">
        <f t="shared" si="1"/>
        <v>#REF!</v>
      </c>
      <c r="F36" s="22" t="s">
        <v>6</v>
      </c>
      <c r="G36" s="25" t="e">
        <f t="shared" si="0"/>
        <v>#REF!</v>
      </c>
      <c r="H36" s="54" t="e">
        <f>VLOOKUP(B36,#REF!,3,0)</f>
        <v>#REF!</v>
      </c>
    </row>
    <row r="37" spans="2:8" x14ac:dyDescent="0.2">
      <c r="B37" s="50" t="s">
        <v>74</v>
      </c>
      <c r="C37" s="38" t="e">
        <f>VLOOKUP(B37,#REF!,2,0)</f>
        <v>#REF!</v>
      </c>
      <c r="D37" s="53">
        <v>22.4</v>
      </c>
      <c r="E37" s="39" t="e">
        <f t="shared" si="1"/>
        <v>#REF!</v>
      </c>
      <c r="F37" s="40" t="s">
        <v>6</v>
      </c>
      <c r="G37" s="41" t="e">
        <f t="shared" si="0"/>
        <v>#REF!</v>
      </c>
      <c r="H37" s="53" t="e">
        <f>VLOOKUP(B37,#REF!,3,0)</f>
        <v>#REF!</v>
      </c>
    </row>
    <row r="38" spans="2:8" x14ac:dyDescent="0.2">
      <c r="B38" s="51" t="s">
        <v>75</v>
      </c>
      <c r="C38" s="37" t="e">
        <f>VLOOKUP(B38,#REF!,2,0)</f>
        <v>#REF!</v>
      </c>
      <c r="D38" s="54">
        <v>40.700000000000003</v>
      </c>
      <c r="E38" s="24" t="e">
        <f t="shared" si="1"/>
        <v>#REF!</v>
      </c>
      <c r="F38" s="22" t="s">
        <v>6</v>
      </c>
      <c r="G38" s="25" t="e">
        <f t="shared" si="0"/>
        <v>#REF!</v>
      </c>
      <c r="H38" s="54" t="e">
        <f>VLOOKUP(B38,#REF!,3,0)</f>
        <v>#REF!</v>
      </c>
    </row>
    <row r="39" spans="2:8" x14ac:dyDescent="0.2">
      <c r="B39" s="50" t="s">
        <v>46</v>
      </c>
      <c r="C39" s="38" t="e">
        <f>VLOOKUP(B39,#REF!,2,0)</f>
        <v>#REF!</v>
      </c>
      <c r="D39" s="53">
        <v>0</v>
      </c>
      <c r="E39" s="39" t="e">
        <f t="shared" si="1"/>
        <v>#REF!</v>
      </c>
      <c r="F39" s="40" t="s">
        <v>6</v>
      </c>
      <c r="G39" s="41" t="e">
        <f t="shared" si="0"/>
        <v>#REF!</v>
      </c>
      <c r="H39" s="53" t="e">
        <f>VLOOKUP(B39,#REF!,3,0)</f>
        <v>#REF!</v>
      </c>
    </row>
    <row r="40" spans="2:8" x14ac:dyDescent="0.2">
      <c r="B40" s="51" t="s">
        <v>47</v>
      </c>
      <c r="C40" s="37" t="e">
        <f>VLOOKUP(B40,#REF!,2,0)</f>
        <v>#REF!</v>
      </c>
      <c r="D40" s="54">
        <v>3.8</v>
      </c>
      <c r="E40" s="24" t="e">
        <f t="shared" si="1"/>
        <v>#REF!</v>
      </c>
      <c r="F40" s="22" t="s">
        <v>6</v>
      </c>
      <c r="G40" s="25" t="e">
        <f t="shared" si="0"/>
        <v>#REF!</v>
      </c>
      <c r="H40" s="54" t="e">
        <f>VLOOKUP(B40,#REF!,3,0)</f>
        <v>#REF!</v>
      </c>
    </row>
    <row r="41" spans="2:8" x14ac:dyDescent="0.2">
      <c r="B41" s="50" t="s">
        <v>76</v>
      </c>
      <c r="C41" s="38" t="e">
        <f>VLOOKUP(B41,#REF!,2,0)</f>
        <v>#REF!</v>
      </c>
      <c r="D41" s="53">
        <v>45.7</v>
      </c>
      <c r="E41" s="39"/>
      <c r="F41" s="40" t="s">
        <v>6</v>
      </c>
      <c r="G41" s="41" t="e">
        <f t="shared" si="0"/>
        <v>#REF!</v>
      </c>
      <c r="H41" s="53" t="e">
        <f>VLOOKUP(B41,#REF!,3,0)</f>
        <v>#REF!</v>
      </c>
    </row>
    <row r="42" spans="2:8" x14ac:dyDescent="0.2">
      <c r="B42" s="51" t="s">
        <v>80</v>
      </c>
      <c r="C42" s="37"/>
      <c r="D42" s="54">
        <v>6</v>
      </c>
      <c r="E42" s="24"/>
      <c r="F42" s="22" t="s">
        <v>6</v>
      </c>
      <c r="G42" s="25"/>
      <c r="H42" s="54" t="e">
        <f>VLOOKUP(B42,#REF!,3,0)</f>
        <v>#REF!</v>
      </c>
    </row>
  </sheetData>
  <pageMargins left="0.25" right="0.25" top="0.75" bottom="0.75" header="0.3" footer="0.3"/>
  <pageSetup paperSize="9" scale="92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41"/>
  <sheetViews>
    <sheetView showGridLines="0" topLeftCell="A10" workbookViewId="0">
      <selection activeCell="A32" sqref="A32:XFD32"/>
    </sheetView>
  </sheetViews>
  <sheetFormatPr defaultRowHeight="12.75" x14ac:dyDescent="0.2"/>
  <cols>
    <col min="1" max="1" width="2.85546875" style="21" customWidth="1"/>
    <col min="2" max="2" width="33.7109375" style="21" customWidth="1"/>
    <col min="3" max="3" width="8.5703125" style="21" customWidth="1"/>
    <col min="4" max="5" width="11.42578125" style="21" customWidth="1"/>
    <col min="6" max="6" width="6.85546875" style="21" customWidth="1"/>
    <col min="7" max="8" width="11.42578125" style="21" customWidth="1"/>
    <col min="9" max="16384" width="9.140625" style="21"/>
  </cols>
  <sheetData>
    <row r="2" spans="2:8" x14ac:dyDescent="0.2">
      <c r="B2" s="49" t="str">
        <f ca="1">CONCATENATE("Остатки на ",TEXT(TODAY(),"ДД.ММ.ГГГГ"))</f>
        <v>Остатки на 30.08.2022</v>
      </c>
    </row>
    <row r="3" spans="2:8" ht="45.75" customHeight="1" x14ac:dyDescent="0.2">
      <c r="B3" s="45" t="s">
        <v>0</v>
      </c>
      <c r="C3" s="46" t="s">
        <v>25</v>
      </c>
      <c r="D3" s="46" t="s">
        <v>26</v>
      </c>
      <c r="E3" s="46" t="s">
        <v>53</v>
      </c>
      <c r="F3" s="46" t="s">
        <v>4</v>
      </c>
      <c r="G3" s="46" t="s">
        <v>35</v>
      </c>
      <c r="H3" s="46" t="s">
        <v>34</v>
      </c>
    </row>
    <row r="4" spans="2:8" x14ac:dyDescent="0.2">
      <c r="B4" s="47"/>
      <c r="C4" s="47"/>
      <c r="D4" s="47"/>
      <c r="E4" s="56" t="e">
        <f>SUM(E5:E56)</f>
        <v>#REF!</v>
      </c>
      <c r="F4" s="47"/>
      <c r="G4" s="47"/>
      <c r="H4" s="47"/>
    </row>
    <row r="5" spans="2:8" x14ac:dyDescent="0.2">
      <c r="B5" s="50" t="s">
        <v>36</v>
      </c>
      <c r="C5" s="38" t="e">
        <f>VLOOKUP(B5,#REF!,2,0)</f>
        <v>#REF!</v>
      </c>
      <c r="D5" s="53">
        <v>9</v>
      </c>
      <c r="E5" s="39"/>
      <c r="F5" s="40" t="s">
        <v>43</v>
      </c>
      <c r="G5" s="41">
        <v>50000</v>
      </c>
      <c r="H5" s="53" t="e">
        <f>VLOOKUP(B5,#REF!,3,0)</f>
        <v>#REF!</v>
      </c>
    </row>
    <row r="6" spans="2:8" x14ac:dyDescent="0.2">
      <c r="B6" s="51" t="s">
        <v>37</v>
      </c>
      <c r="C6" s="37" t="e">
        <f>VLOOKUP(B6,#REF!,2,0)</f>
        <v>#REF!</v>
      </c>
      <c r="D6" s="54">
        <v>2</v>
      </c>
      <c r="E6" s="24"/>
      <c r="F6" s="22" t="s">
        <v>43</v>
      </c>
      <c r="G6" s="25">
        <v>50000</v>
      </c>
      <c r="H6" s="54" t="e">
        <f>VLOOKUP(B6,#REF!,3,0)</f>
        <v>#REF!</v>
      </c>
    </row>
    <row r="7" spans="2:8" x14ac:dyDescent="0.2">
      <c r="B7" s="50" t="s">
        <v>38</v>
      </c>
      <c r="C7" s="38" t="e">
        <f>VLOOKUP(B7,#REF!,2,0)</f>
        <v>#REF!</v>
      </c>
      <c r="D7" s="53">
        <v>11</v>
      </c>
      <c r="E7" s="39"/>
      <c r="F7" s="40" t="s">
        <v>43</v>
      </c>
      <c r="G7" s="41"/>
      <c r="H7" s="53" t="e">
        <f>VLOOKUP(B7,#REF!,3,0)</f>
        <v>#REF!</v>
      </c>
    </row>
    <row r="8" spans="2:8" x14ac:dyDescent="0.2">
      <c r="B8" s="51" t="s">
        <v>57</v>
      </c>
      <c r="C8" s="37" t="e">
        <f>VLOOKUP(B8,#REF!,2,0)</f>
        <v>#REF!</v>
      </c>
      <c r="D8" s="54">
        <v>21.4</v>
      </c>
      <c r="E8" s="24" t="e">
        <f>D8*C8</f>
        <v>#REF!</v>
      </c>
      <c r="F8" s="22" t="s">
        <v>6</v>
      </c>
      <c r="G8" s="25" t="e">
        <f t="shared" ref="G8:G40" si="0">1000/C8*H8</f>
        <v>#REF!</v>
      </c>
      <c r="H8" s="54" t="e">
        <f>VLOOKUP(B8,#REF!,3,0)</f>
        <v>#REF!</v>
      </c>
    </row>
    <row r="9" spans="2:8" x14ac:dyDescent="0.2">
      <c r="B9" s="50" t="s">
        <v>58</v>
      </c>
      <c r="C9" s="38" t="e">
        <f>VLOOKUP(B9,#REF!,2,0)</f>
        <v>#REF!</v>
      </c>
      <c r="D9" s="53">
        <v>48</v>
      </c>
      <c r="E9" s="39" t="e">
        <f t="shared" ref="E9:E40" si="1">D9*C9</f>
        <v>#REF!</v>
      </c>
      <c r="F9" s="40" t="s">
        <v>6</v>
      </c>
      <c r="G9" s="41" t="e">
        <f t="shared" si="0"/>
        <v>#REF!</v>
      </c>
      <c r="H9" s="53" t="e">
        <f>VLOOKUP(B9,#REF!,3,0)</f>
        <v>#REF!</v>
      </c>
    </row>
    <row r="10" spans="2:8" x14ac:dyDescent="0.2">
      <c r="B10" s="52" t="s">
        <v>59</v>
      </c>
      <c r="C10" s="37" t="e">
        <f>VLOOKUP(B10,#REF!,2,0)</f>
        <v>#REF!</v>
      </c>
      <c r="D10" s="55">
        <v>24</v>
      </c>
      <c r="E10" s="28" t="e">
        <f t="shared" si="1"/>
        <v>#REF!</v>
      </c>
      <c r="F10" s="26" t="s">
        <v>6</v>
      </c>
      <c r="G10" s="29" t="e">
        <f t="shared" si="0"/>
        <v>#REF!</v>
      </c>
      <c r="H10" s="54" t="e">
        <f>VLOOKUP(B10,#REF!,3,0)</f>
        <v>#REF!</v>
      </c>
    </row>
    <row r="11" spans="2:8" x14ac:dyDescent="0.2">
      <c r="B11" s="50" t="s">
        <v>56</v>
      </c>
      <c r="C11" s="38" t="e">
        <f>VLOOKUP(B11,#REF!,2,0)</f>
        <v>#REF!</v>
      </c>
      <c r="D11" s="53">
        <v>1680</v>
      </c>
      <c r="E11" s="39" t="e">
        <f t="shared" si="1"/>
        <v>#REF!</v>
      </c>
      <c r="F11" s="40" t="s">
        <v>6</v>
      </c>
      <c r="G11" s="41" t="e">
        <f t="shared" si="0"/>
        <v>#REF!</v>
      </c>
      <c r="H11" s="53" t="e">
        <f>VLOOKUP(B11,#REF!,3,0)</f>
        <v>#REF!</v>
      </c>
    </row>
    <row r="12" spans="2:8" x14ac:dyDescent="0.2">
      <c r="B12" s="51" t="s">
        <v>52</v>
      </c>
      <c r="C12" s="37" t="e">
        <f>VLOOKUP(B12,#REF!,2,0)</f>
        <v>#REF!</v>
      </c>
      <c r="D12" s="54">
        <v>1266</v>
      </c>
      <c r="E12" s="24" t="e">
        <f t="shared" si="1"/>
        <v>#REF!</v>
      </c>
      <c r="F12" s="22" t="s">
        <v>6</v>
      </c>
      <c r="G12" s="25" t="e">
        <f t="shared" si="0"/>
        <v>#REF!</v>
      </c>
      <c r="H12" s="54" t="e">
        <f>VLOOKUP(B12,#REF!,3,0)</f>
        <v>#REF!</v>
      </c>
    </row>
    <row r="13" spans="2:8" x14ac:dyDescent="0.2">
      <c r="B13" s="50" t="s">
        <v>60</v>
      </c>
      <c r="C13" s="38" t="e">
        <f>VLOOKUP(B13,#REF!,2,0)</f>
        <v>#REF!</v>
      </c>
      <c r="D13" s="53">
        <v>18</v>
      </c>
      <c r="E13" s="39" t="e">
        <f t="shared" si="1"/>
        <v>#REF!</v>
      </c>
      <c r="F13" s="40" t="s">
        <v>6</v>
      </c>
      <c r="G13" s="41" t="e">
        <f t="shared" si="0"/>
        <v>#REF!</v>
      </c>
      <c r="H13" s="53" t="e">
        <f>VLOOKUP(B13,#REF!,3,0)</f>
        <v>#REF!</v>
      </c>
    </row>
    <row r="14" spans="2:8" x14ac:dyDescent="0.2">
      <c r="B14" s="51" t="s">
        <v>61</v>
      </c>
      <c r="C14" s="37" t="e">
        <f>VLOOKUP(B14,#REF!,2,0)</f>
        <v>#REF!</v>
      </c>
      <c r="D14" s="54">
        <v>0</v>
      </c>
      <c r="E14" s="24" t="e">
        <f t="shared" si="1"/>
        <v>#REF!</v>
      </c>
      <c r="F14" s="22" t="s">
        <v>6</v>
      </c>
      <c r="G14" s="25" t="e">
        <f t="shared" si="0"/>
        <v>#REF!</v>
      </c>
      <c r="H14" s="54" t="e">
        <f>VLOOKUP(B14,#REF!,3,0)</f>
        <v>#REF!</v>
      </c>
    </row>
    <row r="15" spans="2:8" x14ac:dyDescent="0.2">
      <c r="B15" s="50" t="s">
        <v>7</v>
      </c>
      <c r="C15" s="38" t="e">
        <f>VLOOKUP(B15,#REF!,2,0)</f>
        <v>#REF!</v>
      </c>
      <c r="D15" s="53">
        <v>0</v>
      </c>
      <c r="E15" s="39" t="e">
        <f t="shared" si="1"/>
        <v>#REF!</v>
      </c>
      <c r="F15" s="40" t="s">
        <v>6</v>
      </c>
      <c r="G15" s="41" t="e">
        <f t="shared" si="0"/>
        <v>#REF!</v>
      </c>
      <c r="H15" s="53" t="e">
        <f>VLOOKUP(B15,#REF!,3,0)</f>
        <v>#REF!</v>
      </c>
    </row>
    <row r="16" spans="2:8" x14ac:dyDescent="0.2">
      <c r="B16" s="51" t="s">
        <v>8</v>
      </c>
      <c r="C16" s="37" t="e">
        <f>VLOOKUP(B16,#REF!,2,0)</f>
        <v>#REF!</v>
      </c>
      <c r="D16" s="54">
        <v>1965.9</v>
      </c>
      <c r="E16" s="24" t="e">
        <f t="shared" si="1"/>
        <v>#REF!</v>
      </c>
      <c r="F16" s="22" t="s">
        <v>6</v>
      </c>
      <c r="G16" s="25" t="e">
        <f t="shared" si="0"/>
        <v>#REF!</v>
      </c>
      <c r="H16" s="54" t="e">
        <f>VLOOKUP(B16,#REF!,3,0)</f>
        <v>#REF!</v>
      </c>
    </row>
    <row r="17" spans="2:10" x14ac:dyDescent="0.2">
      <c r="B17" s="50" t="s">
        <v>62</v>
      </c>
      <c r="C17" s="38" t="e">
        <f>VLOOKUP(B17,#REF!,2,0)</f>
        <v>#REF!</v>
      </c>
      <c r="D17" s="53">
        <v>1318</v>
      </c>
      <c r="E17" s="39" t="e">
        <f t="shared" si="1"/>
        <v>#REF!</v>
      </c>
      <c r="F17" s="40" t="s">
        <v>6</v>
      </c>
      <c r="G17" s="41" t="e">
        <f t="shared" si="0"/>
        <v>#REF!</v>
      </c>
      <c r="H17" s="53" t="e">
        <f>VLOOKUP(B17,#REF!,3,0)</f>
        <v>#REF!</v>
      </c>
    </row>
    <row r="18" spans="2:10" x14ac:dyDescent="0.2">
      <c r="B18" s="52" t="s">
        <v>63</v>
      </c>
      <c r="C18" s="37" t="e">
        <f>VLOOKUP(B18,#REF!,2,0)</f>
        <v>#REF!</v>
      </c>
      <c r="D18" s="55">
        <v>25</v>
      </c>
      <c r="E18" s="28" t="e">
        <f t="shared" si="1"/>
        <v>#REF!</v>
      </c>
      <c r="F18" s="26" t="s">
        <v>6</v>
      </c>
      <c r="G18" s="29" t="e">
        <f t="shared" si="0"/>
        <v>#REF!</v>
      </c>
      <c r="H18" s="54" t="e">
        <f>VLOOKUP(B18,#REF!,3,0)</f>
        <v>#REF!</v>
      </c>
    </row>
    <row r="19" spans="2:10" x14ac:dyDescent="0.2">
      <c r="B19" s="50" t="s">
        <v>64</v>
      </c>
      <c r="C19" s="38" t="e">
        <f>VLOOKUP(B19,#REF!,2,0)</f>
        <v>#REF!</v>
      </c>
      <c r="D19" s="53">
        <v>61.09</v>
      </c>
      <c r="E19" s="39" t="e">
        <f t="shared" si="1"/>
        <v>#REF!</v>
      </c>
      <c r="F19" s="40" t="s">
        <v>6</v>
      </c>
      <c r="G19" s="41" t="e">
        <f t="shared" si="0"/>
        <v>#REF!</v>
      </c>
      <c r="H19" s="53" t="e">
        <f>VLOOKUP(B19,#REF!,3,0)</f>
        <v>#REF!</v>
      </c>
    </row>
    <row r="20" spans="2:10" x14ac:dyDescent="0.2">
      <c r="B20" s="51" t="s">
        <v>65</v>
      </c>
      <c r="C20" s="37" t="e">
        <f>VLOOKUP(B20,#REF!,2,0)</f>
        <v>#REF!</v>
      </c>
      <c r="D20" s="54">
        <v>8</v>
      </c>
      <c r="E20" s="24" t="e">
        <f t="shared" si="1"/>
        <v>#REF!</v>
      </c>
      <c r="F20" s="22" t="s">
        <v>6</v>
      </c>
      <c r="G20" s="25" t="e">
        <f t="shared" si="0"/>
        <v>#REF!</v>
      </c>
      <c r="H20" s="54" t="e">
        <f>VLOOKUP(B20,#REF!,3,0)</f>
        <v>#REF!</v>
      </c>
    </row>
    <row r="21" spans="2:10" x14ac:dyDescent="0.2">
      <c r="B21" s="50" t="s">
        <v>66</v>
      </c>
      <c r="C21" s="38" t="e">
        <f>VLOOKUP(B21,#REF!,2,0)</f>
        <v>#REF!</v>
      </c>
      <c r="D21" s="53">
        <v>0</v>
      </c>
      <c r="E21" s="39" t="e">
        <f t="shared" si="1"/>
        <v>#REF!</v>
      </c>
      <c r="F21" s="40" t="s">
        <v>6</v>
      </c>
      <c r="G21" s="41" t="e">
        <f t="shared" si="0"/>
        <v>#REF!</v>
      </c>
      <c r="H21" s="53" t="e">
        <f>VLOOKUP(B21,#REF!,3,0)</f>
        <v>#REF!</v>
      </c>
    </row>
    <row r="22" spans="2:10" x14ac:dyDescent="0.2">
      <c r="B22" s="51" t="s">
        <v>13</v>
      </c>
      <c r="C22" s="37" t="e">
        <f>VLOOKUP(B22,#REF!,2,0)</f>
        <v>#REF!</v>
      </c>
      <c r="D22" s="54">
        <v>0</v>
      </c>
      <c r="E22" s="24" t="e">
        <f t="shared" si="1"/>
        <v>#REF!</v>
      </c>
      <c r="F22" s="22" t="s">
        <v>6</v>
      </c>
      <c r="G22" s="25" t="e">
        <f t="shared" si="0"/>
        <v>#REF!</v>
      </c>
      <c r="H22" s="54" t="e">
        <f>VLOOKUP(B22,#REF!,3,0)</f>
        <v>#REF!</v>
      </c>
    </row>
    <row r="23" spans="2:10" x14ac:dyDescent="0.2">
      <c r="B23" s="50" t="s">
        <v>67</v>
      </c>
      <c r="C23" s="38" t="e">
        <f>VLOOKUP(B23,#REF!,2,0)</f>
        <v>#REF!</v>
      </c>
      <c r="D23" s="53">
        <v>3</v>
      </c>
      <c r="E23" s="39" t="e">
        <f t="shared" si="1"/>
        <v>#REF!</v>
      </c>
      <c r="F23" s="40" t="s">
        <v>6</v>
      </c>
      <c r="G23" s="41" t="e">
        <f t="shared" si="0"/>
        <v>#REF!</v>
      </c>
      <c r="H23" s="53" t="e">
        <f>VLOOKUP(B23,#REF!,3,0)</f>
        <v>#REF!</v>
      </c>
    </row>
    <row r="24" spans="2:10" x14ac:dyDescent="0.2">
      <c r="B24" s="51" t="s">
        <v>68</v>
      </c>
      <c r="C24" s="37" t="e">
        <f>VLOOKUP(B24,#REF!,2,0)</f>
        <v>#REF!</v>
      </c>
      <c r="D24" s="54">
        <v>0</v>
      </c>
      <c r="E24" s="24" t="e">
        <f t="shared" si="1"/>
        <v>#REF!</v>
      </c>
      <c r="F24" s="22" t="s">
        <v>6</v>
      </c>
      <c r="G24" s="25" t="e">
        <f t="shared" si="0"/>
        <v>#REF!</v>
      </c>
      <c r="H24" s="54" t="e">
        <f>VLOOKUP(B24,#REF!,3,0)</f>
        <v>#REF!</v>
      </c>
    </row>
    <row r="25" spans="2:10" x14ac:dyDescent="0.2">
      <c r="B25" s="50" t="s">
        <v>69</v>
      </c>
      <c r="C25" s="38" t="e">
        <f>VLOOKUP(B25,#REF!,2,0)</f>
        <v>#REF!</v>
      </c>
      <c r="D25" s="53">
        <v>330</v>
      </c>
      <c r="E25" s="39" t="e">
        <f t="shared" si="1"/>
        <v>#REF!</v>
      </c>
      <c r="F25" s="40" t="s">
        <v>6</v>
      </c>
      <c r="G25" s="41" t="e">
        <f t="shared" si="0"/>
        <v>#REF!</v>
      </c>
      <c r="H25" s="53" t="e">
        <f>VLOOKUP(B25,#REF!,3,0)</f>
        <v>#REF!</v>
      </c>
    </row>
    <row r="26" spans="2:10" x14ac:dyDescent="0.2">
      <c r="B26" s="52" t="s">
        <v>70</v>
      </c>
      <c r="C26" s="37" t="e">
        <f>VLOOKUP(B26,#REF!,2,0)</f>
        <v>#REF!</v>
      </c>
      <c r="D26" s="55">
        <v>73.33</v>
      </c>
      <c r="E26" s="28" t="e">
        <f t="shared" si="1"/>
        <v>#REF!</v>
      </c>
      <c r="F26" s="26" t="s">
        <v>6</v>
      </c>
      <c r="G26" s="29" t="e">
        <f t="shared" si="0"/>
        <v>#REF!</v>
      </c>
      <c r="H26" s="54" t="e">
        <f>VLOOKUP(B26,#REF!,3,0)</f>
        <v>#REF!</v>
      </c>
    </row>
    <row r="27" spans="2:10" x14ac:dyDescent="0.2">
      <c r="B27" s="50" t="s">
        <v>18</v>
      </c>
      <c r="C27" s="38" t="e">
        <f>VLOOKUP(B27,#REF!,2,0)</f>
        <v>#REF!</v>
      </c>
      <c r="D27" s="53">
        <v>278</v>
      </c>
      <c r="E27" s="39" t="e">
        <f t="shared" si="1"/>
        <v>#REF!</v>
      </c>
      <c r="F27" s="40" t="s">
        <v>6</v>
      </c>
      <c r="G27" s="41" t="e">
        <f t="shared" si="0"/>
        <v>#REF!</v>
      </c>
      <c r="H27" s="53" t="e">
        <f>VLOOKUP(B27,#REF!,3,0)</f>
        <v>#REF!</v>
      </c>
    </row>
    <row r="28" spans="2:10" x14ac:dyDescent="0.2">
      <c r="B28" s="51" t="s">
        <v>71</v>
      </c>
      <c r="C28" s="37" t="e">
        <f>VLOOKUP(B28,#REF!,2,0)</f>
        <v>#REF!</v>
      </c>
      <c r="D28" s="54">
        <v>59</v>
      </c>
      <c r="E28" s="24" t="e">
        <f t="shared" si="1"/>
        <v>#REF!</v>
      </c>
      <c r="F28" s="22" t="s">
        <v>6</v>
      </c>
      <c r="G28" s="25" t="e">
        <f t="shared" si="0"/>
        <v>#REF!</v>
      </c>
      <c r="H28" s="54" t="e">
        <f>VLOOKUP(B28,#REF!,3,0)</f>
        <v>#REF!</v>
      </c>
      <c r="J28" s="49"/>
    </row>
    <row r="29" spans="2:10" x14ac:dyDescent="0.2">
      <c r="B29" s="50" t="s">
        <v>72</v>
      </c>
      <c r="C29" s="38" t="e">
        <f>VLOOKUP(B29,#REF!,2,0)</f>
        <v>#REF!</v>
      </c>
      <c r="D29" s="53">
        <v>192.06</v>
      </c>
      <c r="E29" s="39" t="e">
        <f t="shared" si="1"/>
        <v>#REF!</v>
      </c>
      <c r="F29" s="40" t="s">
        <v>6</v>
      </c>
      <c r="G29" s="41" t="e">
        <f t="shared" si="0"/>
        <v>#REF!</v>
      </c>
      <c r="H29" s="53" t="e">
        <f>VLOOKUP(B29,#REF!,3,0)</f>
        <v>#REF!</v>
      </c>
    </row>
    <row r="30" spans="2:10" x14ac:dyDescent="0.2">
      <c r="B30" s="51" t="s">
        <v>21</v>
      </c>
      <c r="C30" s="37" t="e">
        <f>VLOOKUP(B30,#REF!,2,0)</f>
        <v>#REF!</v>
      </c>
      <c r="D30" s="54">
        <v>11</v>
      </c>
      <c r="E30" s="24" t="e">
        <f t="shared" si="1"/>
        <v>#REF!</v>
      </c>
      <c r="F30" s="22" t="s">
        <v>6</v>
      </c>
      <c r="G30" s="25" t="e">
        <f t="shared" si="0"/>
        <v>#REF!</v>
      </c>
      <c r="H30" s="54" t="e">
        <f>VLOOKUP(B30,#REF!,3,0)</f>
        <v>#REF!</v>
      </c>
    </row>
    <row r="31" spans="2:10" x14ac:dyDescent="0.2">
      <c r="B31" s="50" t="s">
        <v>77</v>
      </c>
      <c r="C31" s="38" t="e">
        <f>VLOOKUP(B31,#REF!,2,0)</f>
        <v>#REF!</v>
      </c>
      <c r="D31" s="53">
        <v>172</v>
      </c>
      <c r="E31" s="39" t="e">
        <f t="shared" si="1"/>
        <v>#REF!</v>
      </c>
      <c r="F31" s="40" t="s">
        <v>6</v>
      </c>
      <c r="G31" s="41" t="e">
        <f t="shared" si="0"/>
        <v>#REF!</v>
      </c>
      <c r="H31" s="53" t="e">
        <f>VLOOKUP(B31,#REF!,3,0)</f>
        <v>#REF!</v>
      </c>
    </row>
    <row r="32" spans="2:10" x14ac:dyDescent="0.2">
      <c r="B32" s="51" t="s">
        <v>78</v>
      </c>
      <c r="C32" s="37" t="e">
        <f>VLOOKUP(B32,#REF!,2,0)</f>
        <v>#REF!</v>
      </c>
      <c r="D32" s="54">
        <v>3290</v>
      </c>
      <c r="E32" s="24" t="e">
        <f t="shared" si="1"/>
        <v>#REF!</v>
      </c>
      <c r="F32" s="22" t="s">
        <v>6</v>
      </c>
      <c r="G32" s="25" t="e">
        <f t="shared" si="0"/>
        <v>#REF!</v>
      </c>
      <c r="H32" s="54" t="e">
        <f>VLOOKUP(B32,#REF!,3,0)</f>
        <v>#REF!</v>
      </c>
    </row>
    <row r="33" spans="2:8" x14ac:dyDescent="0.2">
      <c r="B33" s="50" t="s">
        <v>73</v>
      </c>
      <c r="C33" s="38" t="e">
        <f>VLOOKUP(B33,#REF!,2,0)</f>
        <v>#REF!</v>
      </c>
      <c r="D33" s="53">
        <v>92.5</v>
      </c>
      <c r="E33" s="39" t="e">
        <f t="shared" si="1"/>
        <v>#REF!</v>
      </c>
      <c r="F33" s="40" t="s">
        <v>6</v>
      </c>
      <c r="G33" s="41" t="e">
        <f t="shared" si="0"/>
        <v>#REF!</v>
      </c>
      <c r="H33" s="53" t="e">
        <f>VLOOKUP(B33,#REF!,3,0)</f>
        <v>#REF!</v>
      </c>
    </row>
    <row r="34" spans="2:8" x14ac:dyDescent="0.2">
      <c r="B34" s="52" t="s">
        <v>23</v>
      </c>
      <c r="C34" s="37" t="e">
        <f>VLOOKUP(B34,#REF!,2,0)</f>
        <v>#REF!</v>
      </c>
      <c r="D34" s="55">
        <v>1013.53</v>
      </c>
      <c r="E34" s="28" t="e">
        <f t="shared" si="1"/>
        <v>#REF!</v>
      </c>
      <c r="F34" s="26" t="s">
        <v>6</v>
      </c>
      <c r="G34" s="29" t="e">
        <f t="shared" si="0"/>
        <v>#REF!</v>
      </c>
      <c r="H34" s="54" t="e">
        <f>VLOOKUP(B34,#REF!,3,0)</f>
        <v>#REF!</v>
      </c>
    </row>
    <row r="35" spans="2:8" x14ac:dyDescent="0.2">
      <c r="B35" s="50" t="s">
        <v>33</v>
      </c>
      <c r="C35" s="38" t="e">
        <f>VLOOKUP(B35,#REF!,2,0)</f>
        <v>#REF!</v>
      </c>
      <c r="D35" s="53">
        <v>147.80000000000001</v>
      </c>
      <c r="E35" s="39" t="e">
        <f t="shared" si="1"/>
        <v>#REF!</v>
      </c>
      <c r="F35" s="40" t="s">
        <v>6</v>
      </c>
      <c r="G35" s="41" t="e">
        <f t="shared" si="0"/>
        <v>#REF!</v>
      </c>
      <c r="H35" s="53" t="e">
        <f>VLOOKUP(B35,#REF!,3,0)</f>
        <v>#REF!</v>
      </c>
    </row>
    <row r="36" spans="2:8" x14ac:dyDescent="0.2">
      <c r="B36" s="51" t="s">
        <v>74</v>
      </c>
      <c r="C36" s="37" t="e">
        <f>VLOOKUP(B36,#REF!,2,0)</f>
        <v>#REF!</v>
      </c>
      <c r="D36" s="54">
        <v>22.4</v>
      </c>
      <c r="E36" s="24" t="e">
        <f t="shared" si="1"/>
        <v>#REF!</v>
      </c>
      <c r="F36" s="22" t="s">
        <v>6</v>
      </c>
      <c r="G36" s="25" t="e">
        <f t="shared" si="0"/>
        <v>#REF!</v>
      </c>
      <c r="H36" s="54" t="e">
        <f>VLOOKUP(B36,#REF!,3,0)</f>
        <v>#REF!</v>
      </c>
    </row>
    <row r="37" spans="2:8" x14ac:dyDescent="0.2">
      <c r="B37" s="50" t="s">
        <v>75</v>
      </c>
      <c r="C37" s="38" t="e">
        <f>VLOOKUP(B37,#REF!,2,0)</f>
        <v>#REF!</v>
      </c>
      <c r="D37" s="53">
        <v>40.700000000000003</v>
      </c>
      <c r="E37" s="39" t="e">
        <f t="shared" si="1"/>
        <v>#REF!</v>
      </c>
      <c r="F37" s="40" t="s">
        <v>6</v>
      </c>
      <c r="G37" s="41" t="e">
        <f t="shared" si="0"/>
        <v>#REF!</v>
      </c>
      <c r="H37" s="53" t="e">
        <f>VLOOKUP(B37,#REF!,3,0)</f>
        <v>#REF!</v>
      </c>
    </row>
    <row r="38" spans="2:8" x14ac:dyDescent="0.2">
      <c r="B38" s="51" t="s">
        <v>46</v>
      </c>
      <c r="C38" s="37" t="e">
        <f>VLOOKUP(B38,#REF!,2,0)</f>
        <v>#REF!</v>
      </c>
      <c r="D38" s="54">
        <v>7.1</v>
      </c>
      <c r="E38" s="24" t="e">
        <f t="shared" si="1"/>
        <v>#REF!</v>
      </c>
      <c r="F38" s="22" t="s">
        <v>6</v>
      </c>
      <c r="G38" s="25" t="e">
        <f t="shared" si="0"/>
        <v>#REF!</v>
      </c>
      <c r="H38" s="54" t="e">
        <f>VLOOKUP(B38,#REF!,3,0)</f>
        <v>#REF!</v>
      </c>
    </row>
    <row r="39" spans="2:8" x14ac:dyDescent="0.2">
      <c r="B39" s="50" t="s">
        <v>47</v>
      </c>
      <c r="C39" s="38" t="e">
        <f>VLOOKUP(B39,#REF!,2,0)</f>
        <v>#REF!</v>
      </c>
      <c r="D39" s="53">
        <v>3.8</v>
      </c>
      <c r="E39" s="39" t="e">
        <f t="shared" si="1"/>
        <v>#REF!</v>
      </c>
      <c r="F39" s="40" t="s">
        <v>6</v>
      </c>
      <c r="G39" s="41" t="e">
        <f t="shared" si="0"/>
        <v>#REF!</v>
      </c>
      <c r="H39" s="53" t="e">
        <f>VLOOKUP(B39,#REF!,3,0)</f>
        <v>#REF!</v>
      </c>
    </row>
    <row r="40" spans="2:8" x14ac:dyDescent="0.2">
      <c r="B40" s="51" t="s">
        <v>76</v>
      </c>
      <c r="C40" s="37" t="e">
        <f>VLOOKUP(B40,#REF!,2,0)</f>
        <v>#REF!</v>
      </c>
      <c r="D40" s="54">
        <v>45.7</v>
      </c>
      <c r="E40" s="24" t="e">
        <f t="shared" si="1"/>
        <v>#REF!</v>
      </c>
      <c r="F40" s="22" t="s">
        <v>6</v>
      </c>
      <c r="G40" s="25" t="e">
        <f t="shared" si="0"/>
        <v>#REF!</v>
      </c>
      <c r="H40" s="54" t="e">
        <f>VLOOKUP(B40,#REF!,3,0)</f>
        <v>#REF!</v>
      </c>
    </row>
    <row r="41" spans="2:8" x14ac:dyDescent="0.2">
      <c r="B41" s="50" t="s">
        <v>49</v>
      </c>
      <c r="C41" s="38" t="e">
        <f>VLOOKUP(B41,#REF!,2,0)</f>
        <v>#REF!</v>
      </c>
      <c r="D41" s="53">
        <v>6</v>
      </c>
      <c r="E41" s="39"/>
      <c r="F41" s="40" t="s">
        <v>6</v>
      </c>
      <c r="G41" s="41"/>
      <c r="H41" s="53" t="e">
        <f>VLOOKUP(B41,#REF!,3,0)</f>
        <v>#REF!</v>
      </c>
    </row>
  </sheetData>
  <pageMargins left="0.25" right="0.25" top="0.75" bottom="0.75" header="0.3" footer="0.3"/>
  <pageSetup paperSize="9" scale="92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39"/>
  <sheetViews>
    <sheetView showGridLines="0" topLeftCell="A12" workbookViewId="0">
      <selection activeCell="I3" sqref="I3:I20"/>
    </sheetView>
  </sheetViews>
  <sheetFormatPr defaultRowHeight="12.75" x14ac:dyDescent="0.2"/>
  <cols>
    <col min="1" max="1" width="2.85546875" style="21" customWidth="1"/>
    <col min="2" max="2" width="33.7109375" style="21" customWidth="1"/>
    <col min="3" max="3" width="8.5703125" style="21" customWidth="1"/>
    <col min="4" max="5" width="11.42578125" style="21" customWidth="1"/>
    <col min="6" max="6" width="6.85546875" style="21" customWidth="1"/>
    <col min="7" max="8" width="11.42578125" style="21" customWidth="1"/>
    <col min="9" max="16384" width="9.140625" style="21"/>
  </cols>
  <sheetData>
    <row r="2" spans="2:10" x14ac:dyDescent="0.2">
      <c r="B2" s="49" t="s">
        <v>54</v>
      </c>
    </row>
    <row r="3" spans="2:10" ht="45.75" customHeight="1" x14ac:dyDescent="0.2">
      <c r="B3" s="45" t="s">
        <v>0</v>
      </c>
      <c r="C3" s="46" t="s">
        <v>25</v>
      </c>
      <c r="D3" s="46" t="s">
        <v>26</v>
      </c>
      <c r="E3" s="46" t="s">
        <v>53</v>
      </c>
      <c r="F3" s="46" t="s">
        <v>4</v>
      </c>
      <c r="G3" s="46" t="s">
        <v>35</v>
      </c>
      <c r="H3" s="46" t="s">
        <v>34</v>
      </c>
    </row>
    <row r="4" spans="2:10" x14ac:dyDescent="0.2">
      <c r="B4" s="47"/>
      <c r="C4" s="47"/>
      <c r="D4" s="47"/>
      <c r="E4" s="48" t="e">
        <f>SUM(E5:E38)</f>
        <v>#REF!</v>
      </c>
      <c r="F4" s="47"/>
      <c r="G4" s="47"/>
      <c r="H4" s="47"/>
    </row>
    <row r="5" spans="2:10" x14ac:dyDescent="0.2">
      <c r="B5" s="50" t="s">
        <v>36</v>
      </c>
      <c r="C5" s="38" t="e">
        <f>VLOOKUP(B5,#REF!,2,0)</f>
        <v>#REF!</v>
      </c>
      <c r="D5" s="39">
        <v>9</v>
      </c>
      <c r="E5" s="39"/>
      <c r="F5" s="40" t="s">
        <v>43</v>
      </c>
      <c r="G5" s="41">
        <v>50000</v>
      </c>
      <c r="H5" s="39" t="e">
        <f>VLOOKUP(B5,#REF!,3,0)</f>
        <v>#REF!</v>
      </c>
    </row>
    <row r="6" spans="2:10" x14ac:dyDescent="0.2">
      <c r="B6" s="51" t="s">
        <v>37</v>
      </c>
      <c r="C6" s="37" t="e">
        <f>VLOOKUP(B6,#REF!,2,0)</f>
        <v>#REF!</v>
      </c>
      <c r="D6" s="24">
        <v>2</v>
      </c>
      <c r="E6" s="24"/>
      <c r="F6" s="22" t="s">
        <v>43</v>
      </c>
      <c r="G6" s="25">
        <v>50000</v>
      </c>
      <c r="H6" s="24" t="e">
        <f>VLOOKUP(B6,#REF!,3,0)</f>
        <v>#REF!</v>
      </c>
    </row>
    <row r="7" spans="2:10" x14ac:dyDescent="0.2">
      <c r="B7" s="50" t="s">
        <v>38</v>
      </c>
      <c r="C7" s="38" t="e">
        <f>VLOOKUP(B7,#REF!,2,0)</f>
        <v>#REF!</v>
      </c>
      <c r="D7" s="39">
        <v>11</v>
      </c>
      <c r="E7" s="39"/>
      <c r="F7" s="40" t="s">
        <v>43</v>
      </c>
      <c r="G7" s="41"/>
      <c r="H7" s="39" t="e">
        <f>VLOOKUP(B7,#REF!,3,0)</f>
        <v>#REF!</v>
      </c>
    </row>
    <row r="8" spans="2:10" x14ac:dyDescent="0.2">
      <c r="B8" s="51" t="s">
        <v>57</v>
      </c>
      <c r="C8" s="37" t="e">
        <f>VLOOKUP(B8,#REF!,2,0)</f>
        <v>#REF!</v>
      </c>
      <c r="D8" s="24">
        <v>21.4</v>
      </c>
      <c r="E8" s="24" t="e">
        <f>D8*C8</f>
        <v>#REF!</v>
      </c>
      <c r="F8" s="22" t="s">
        <v>6</v>
      </c>
      <c r="G8" s="25" t="e">
        <f t="shared" ref="G8:G38" si="0">1000/C8*H8</f>
        <v>#REF!</v>
      </c>
      <c r="H8" s="24" t="e">
        <f>VLOOKUP(B8,#REF!,3,0)</f>
        <v>#REF!</v>
      </c>
    </row>
    <row r="9" spans="2:10" x14ac:dyDescent="0.2">
      <c r="B9" s="50" t="s">
        <v>58</v>
      </c>
      <c r="C9" s="38" t="e">
        <f>VLOOKUP(B9,#REF!,2,0)</f>
        <v>#REF!</v>
      </c>
      <c r="D9" s="39">
        <v>48</v>
      </c>
      <c r="E9" s="39" t="e">
        <f t="shared" ref="E9:E38" si="1">D9*C9</f>
        <v>#REF!</v>
      </c>
      <c r="F9" s="40" t="s">
        <v>6</v>
      </c>
      <c r="G9" s="41" t="e">
        <f t="shared" si="0"/>
        <v>#REF!</v>
      </c>
      <c r="H9" s="39" t="e">
        <f>VLOOKUP(B9,#REF!,3,0)</f>
        <v>#REF!</v>
      </c>
    </row>
    <row r="10" spans="2:10" x14ac:dyDescent="0.2">
      <c r="B10" s="52" t="s">
        <v>59</v>
      </c>
      <c r="C10" s="37" t="e">
        <f>VLOOKUP(B10,#REF!,2,0)</f>
        <v>#REF!</v>
      </c>
      <c r="D10" s="28">
        <v>24</v>
      </c>
      <c r="E10" s="28" t="e">
        <f t="shared" si="1"/>
        <v>#REF!</v>
      </c>
      <c r="F10" s="26" t="s">
        <v>6</v>
      </c>
      <c r="G10" s="29" t="e">
        <f t="shared" si="0"/>
        <v>#REF!</v>
      </c>
      <c r="H10" s="24" t="e">
        <f>VLOOKUP(B10,#REF!,3,0)</f>
        <v>#REF!</v>
      </c>
    </row>
    <row r="11" spans="2:10" x14ac:dyDescent="0.2">
      <c r="B11" s="50" t="s">
        <v>56</v>
      </c>
      <c r="C11" s="38" t="e">
        <f>VLOOKUP(B11,#REF!,2,0)</f>
        <v>#REF!</v>
      </c>
      <c r="D11" s="39">
        <v>1680</v>
      </c>
      <c r="E11" s="39" t="e">
        <f t="shared" si="1"/>
        <v>#REF!</v>
      </c>
      <c r="F11" s="40" t="s">
        <v>6</v>
      </c>
      <c r="G11" s="41" t="e">
        <f t="shared" si="0"/>
        <v>#REF!</v>
      </c>
      <c r="H11" s="39" t="e">
        <f>VLOOKUP(B11,#REF!,3,0)</f>
        <v>#REF!</v>
      </c>
    </row>
    <row r="12" spans="2:10" x14ac:dyDescent="0.2">
      <c r="B12" s="51" t="s">
        <v>52</v>
      </c>
      <c r="C12" s="37" t="e">
        <f>VLOOKUP(B12,#REF!,2,0)</f>
        <v>#REF!</v>
      </c>
      <c r="D12" s="24">
        <v>1266</v>
      </c>
      <c r="E12" s="24" t="e">
        <f t="shared" si="1"/>
        <v>#REF!</v>
      </c>
      <c r="F12" s="22" t="s">
        <v>6</v>
      </c>
      <c r="G12" s="25" t="e">
        <f t="shared" si="0"/>
        <v>#REF!</v>
      </c>
      <c r="H12" s="24" t="e">
        <f>VLOOKUP(B12,#REF!,3,0)</f>
        <v>#REF!</v>
      </c>
    </row>
    <row r="13" spans="2:10" x14ac:dyDescent="0.2">
      <c r="B13" s="50" t="s">
        <v>60</v>
      </c>
      <c r="C13" s="38" t="e">
        <f>VLOOKUP(B13,#REF!,2,0)</f>
        <v>#REF!</v>
      </c>
      <c r="D13" s="39">
        <v>18</v>
      </c>
      <c r="E13" s="39" t="e">
        <f t="shared" si="1"/>
        <v>#REF!</v>
      </c>
      <c r="F13" s="40" t="s">
        <v>6</v>
      </c>
      <c r="G13" s="41" t="e">
        <f t="shared" si="0"/>
        <v>#REF!</v>
      </c>
      <c r="H13" s="39" t="e">
        <f>VLOOKUP(B13,#REF!,3,0)</f>
        <v>#REF!</v>
      </c>
    </row>
    <row r="14" spans="2:10" x14ac:dyDescent="0.2">
      <c r="B14" s="51" t="s">
        <v>61</v>
      </c>
      <c r="C14" s="37" t="e">
        <f>VLOOKUP(B14,#REF!,2,0)</f>
        <v>#REF!</v>
      </c>
      <c r="D14" s="24">
        <v>0</v>
      </c>
      <c r="E14" s="24" t="e">
        <f t="shared" si="1"/>
        <v>#REF!</v>
      </c>
      <c r="F14" s="22" t="s">
        <v>6</v>
      </c>
      <c r="G14" s="25" t="e">
        <f t="shared" si="0"/>
        <v>#REF!</v>
      </c>
      <c r="H14" s="24" t="e">
        <f>VLOOKUP(B14,#REF!,3,0)</f>
        <v>#REF!</v>
      </c>
    </row>
    <row r="15" spans="2:10" x14ac:dyDescent="0.2">
      <c r="B15" s="50" t="s">
        <v>7</v>
      </c>
      <c r="C15" s="38" t="e">
        <f>VLOOKUP(B15,#REF!,2,0)</f>
        <v>#REF!</v>
      </c>
      <c r="D15" s="39">
        <v>0</v>
      </c>
      <c r="E15" s="39" t="e">
        <f t="shared" si="1"/>
        <v>#REF!</v>
      </c>
      <c r="F15" s="40" t="s">
        <v>6</v>
      </c>
      <c r="G15" s="41" t="e">
        <f t="shared" si="0"/>
        <v>#REF!</v>
      </c>
      <c r="H15" s="39" t="e">
        <f>VLOOKUP(B15,#REF!,3,0)</f>
        <v>#REF!</v>
      </c>
      <c r="J15" s="21">
        <v>5.82</v>
      </c>
    </row>
    <row r="16" spans="2:10" x14ac:dyDescent="0.2">
      <c r="B16" s="51" t="s">
        <v>8</v>
      </c>
      <c r="C16" s="37" t="e">
        <f>VLOOKUP(B16,#REF!,2,0)</f>
        <v>#REF!</v>
      </c>
      <c r="D16" s="24">
        <v>2021</v>
      </c>
      <c r="E16" s="24" t="e">
        <f t="shared" si="1"/>
        <v>#REF!</v>
      </c>
      <c r="F16" s="22" t="s">
        <v>6</v>
      </c>
      <c r="G16" s="25" t="e">
        <f t="shared" si="0"/>
        <v>#REF!</v>
      </c>
      <c r="H16" s="24" t="e">
        <f>VLOOKUP(B16,#REF!,3,0)</f>
        <v>#REF!</v>
      </c>
      <c r="J16" s="21">
        <v>5.36</v>
      </c>
    </row>
    <row r="17" spans="2:11" x14ac:dyDescent="0.2">
      <c r="B17" s="50" t="s">
        <v>62</v>
      </c>
      <c r="C17" s="38" t="e">
        <f>VLOOKUP(B17,#REF!,2,0)</f>
        <v>#REF!</v>
      </c>
      <c r="D17" s="39">
        <v>1318</v>
      </c>
      <c r="E17" s="39" t="e">
        <f t="shared" si="1"/>
        <v>#REF!</v>
      </c>
      <c r="F17" s="40" t="s">
        <v>6</v>
      </c>
      <c r="G17" s="41" t="e">
        <f t="shared" si="0"/>
        <v>#REF!</v>
      </c>
      <c r="H17" s="39" t="e">
        <f>VLOOKUP(B17,#REF!,3,0)</f>
        <v>#REF!</v>
      </c>
      <c r="J17" s="21">
        <v>6.3</v>
      </c>
    </row>
    <row r="18" spans="2:11" x14ac:dyDescent="0.2">
      <c r="B18" s="52" t="s">
        <v>63</v>
      </c>
      <c r="C18" s="37" t="e">
        <f>VLOOKUP(B18,#REF!,2,0)</f>
        <v>#REF!</v>
      </c>
      <c r="D18" s="28">
        <v>25</v>
      </c>
      <c r="E18" s="28" t="e">
        <f t="shared" si="1"/>
        <v>#REF!</v>
      </c>
      <c r="F18" s="26" t="s">
        <v>6</v>
      </c>
      <c r="G18" s="29" t="e">
        <f t="shared" si="0"/>
        <v>#REF!</v>
      </c>
      <c r="H18" s="24" t="e">
        <f>VLOOKUP(B18,#REF!,3,0)</f>
        <v>#REF!</v>
      </c>
      <c r="J18" s="21">
        <v>5.43</v>
      </c>
    </row>
    <row r="19" spans="2:11" x14ac:dyDescent="0.2">
      <c r="B19" s="50" t="s">
        <v>64</v>
      </c>
      <c r="C19" s="38" t="e">
        <f>VLOOKUP(B19,#REF!,2,0)</f>
        <v>#REF!</v>
      </c>
      <c r="D19" s="39">
        <v>61.09</v>
      </c>
      <c r="E19" s="39" t="e">
        <f t="shared" si="1"/>
        <v>#REF!</v>
      </c>
      <c r="F19" s="40" t="s">
        <v>6</v>
      </c>
      <c r="G19" s="41" t="e">
        <f t="shared" si="0"/>
        <v>#REF!</v>
      </c>
      <c r="H19" s="39" t="e">
        <f>VLOOKUP(B19,#REF!,3,0)</f>
        <v>#REF!</v>
      </c>
      <c r="J19" s="21">
        <v>6.1</v>
      </c>
    </row>
    <row r="20" spans="2:11" x14ac:dyDescent="0.2">
      <c r="B20" s="51" t="s">
        <v>65</v>
      </c>
      <c r="C20" s="37" t="e">
        <f>VLOOKUP(B20,#REF!,2,0)</f>
        <v>#REF!</v>
      </c>
      <c r="D20" s="24">
        <v>8</v>
      </c>
      <c r="E20" s="24" t="e">
        <f t="shared" si="1"/>
        <v>#REF!</v>
      </c>
      <c r="F20" s="22" t="s">
        <v>6</v>
      </c>
      <c r="G20" s="25" t="e">
        <f t="shared" si="0"/>
        <v>#REF!</v>
      </c>
      <c r="H20" s="24" t="e">
        <f>VLOOKUP(B20,#REF!,3,0)</f>
        <v>#REF!</v>
      </c>
      <c r="J20" s="21">
        <v>6.34</v>
      </c>
    </row>
    <row r="21" spans="2:11" x14ac:dyDescent="0.2">
      <c r="B21" s="50" t="s">
        <v>66</v>
      </c>
      <c r="C21" s="38" t="e">
        <f>VLOOKUP(B21,#REF!,2,0)</f>
        <v>#REF!</v>
      </c>
      <c r="D21" s="39">
        <v>0</v>
      </c>
      <c r="E21" s="39" t="e">
        <f t="shared" si="1"/>
        <v>#REF!</v>
      </c>
      <c r="F21" s="40" t="s">
        <v>6</v>
      </c>
      <c r="G21" s="41" t="e">
        <f t="shared" si="0"/>
        <v>#REF!</v>
      </c>
      <c r="H21" s="39" t="e">
        <f>VLOOKUP(B21,#REF!,3,0)</f>
        <v>#REF!</v>
      </c>
      <c r="J21" s="21">
        <v>5.5</v>
      </c>
    </row>
    <row r="22" spans="2:11" x14ac:dyDescent="0.2">
      <c r="B22" s="51" t="s">
        <v>13</v>
      </c>
      <c r="C22" s="37" t="e">
        <f>VLOOKUP(B22,#REF!,2,0)</f>
        <v>#REF!</v>
      </c>
      <c r="D22" s="24">
        <v>0</v>
      </c>
      <c r="E22" s="24" t="e">
        <f t="shared" si="1"/>
        <v>#REF!</v>
      </c>
      <c r="F22" s="22" t="s">
        <v>6</v>
      </c>
      <c r="G22" s="25" t="e">
        <f t="shared" si="0"/>
        <v>#REF!</v>
      </c>
      <c r="H22" s="24" t="e">
        <f>VLOOKUP(B22,#REF!,3,0)</f>
        <v>#REF!</v>
      </c>
      <c r="J22" s="21">
        <v>5.45</v>
      </c>
    </row>
    <row r="23" spans="2:11" x14ac:dyDescent="0.2">
      <c r="B23" s="50" t="s">
        <v>67</v>
      </c>
      <c r="C23" s="38" t="e">
        <f>VLOOKUP(B23,#REF!,2,0)</f>
        <v>#REF!</v>
      </c>
      <c r="D23" s="39">
        <v>3</v>
      </c>
      <c r="E23" s="39" t="e">
        <f t="shared" si="1"/>
        <v>#REF!</v>
      </c>
      <c r="F23" s="40" t="s">
        <v>6</v>
      </c>
      <c r="G23" s="41" t="e">
        <f t="shared" si="0"/>
        <v>#REF!</v>
      </c>
      <c r="H23" s="39" t="e">
        <f>VLOOKUP(B23,#REF!,3,0)</f>
        <v>#REF!</v>
      </c>
      <c r="J23" s="21">
        <v>6.04</v>
      </c>
    </row>
    <row r="24" spans="2:11" x14ac:dyDescent="0.2">
      <c r="B24" s="51" t="s">
        <v>68</v>
      </c>
      <c r="C24" s="37" t="e">
        <f>VLOOKUP(B24,#REF!,2,0)</f>
        <v>#REF!</v>
      </c>
      <c r="D24" s="24">
        <v>0</v>
      </c>
      <c r="E24" s="24" t="e">
        <f t="shared" si="1"/>
        <v>#REF!</v>
      </c>
      <c r="F24" s="22" t="s">
        <v>6</v>
      </c>
      <c r="G24" s="25" t="e">
        <f t="shared" si="0"/>
        <v>#REF!</v>
      </c>
      <c r="H24" s="24" t="e">
        <f>VLOOKUP(B24,#REF!,3,0)</f>
        <v>#REF!</v>
      </c>
      <c r="J24" s="21">
        <v>5.4</v>
      </c>
    </row>
    <row r="25" spans="2:11" x14ac:dyDescent="0.2">
      <c r="B25" s="50" t="s">
        <v>69</v>
      </c>
      <c r="C25" s="38" t="e">
        <f>VLOOKUP(B25,#REF!,2,0)</f>
        <v>#REF!</v>
      </c>
      <c r="D25" s="39">
        <v>362</v>
      </c>
      <c r="E25" s="39" t="e">
        <f t="shared" si="1"/>
        <v>#REF!</v>
      </c>
      <c r="F25" s="40" t="s">
        <v>6</v>
      </c>
      <c r="G25" s="41" t="e">
        <f t="shared" si="0"/>
        <v>#REF!</v>
      </c>
      <c r="H25" s="39" t="e">
        <f>VLOOKUP(B25,#REF!,3,0)</f>
        <v>#REF!</v>
      </c>
      <c r="J25" s="21">
        <v>5.85</v>
      </c>
    </row>
    <row r="26" spans="2:11" x14ac:dyDescent="0.2">
      <c r="B26" s="52" t="s">
        <v>70</v>
      </c>
      <c r="C26" s="37" t="e">
        <f>VLOOKUP(B26,#REF!,2,0)</f>
        <v>#REF!</v>
      </c>
      <c r="D26" s="28">
        <v>73.33</v>
      </c>
      <c r="E26" s="28" t="e">
        <f t="shared" si="1"/>
        <v>#REF!</v>
      </c>
      <c r="F26" s="26" t="s">
        <v>6</v>
      </c>
      <c r="G26" s="29" t="e">
        <f t="shared" si="0"/>
        <v>#REF!</v>
      </c>
      <c r="H26" s="24" t="e">
        <f>VLOOKUP(B26,#REF!,3,0)</f>
        <v>#REF!</v>
      </c>
      <c r="J26" s="21">
        <v>5.96</v>
      </c>
    </row>
    <row r="27" spans="2:11" x14ac:dyDescent="0.2">
      <c r="B27" s="50" t="s">
        <v>18</v>
      </c>
      <c r="C27" s="38" t="e">
        <f>VLOOKUP(B27,#REF!,2,0)</f>
        <v>#REF!</v>
      </c>
      <c r="D27" s="39">
        <v>278</v>
      </c>
      <c r="E27" s="39" t="e">
        <f t="shared" si="1"/>
        <v>#REF!</v>
      </c>
      <c r="F27" s="40" t="s">
        <v>6</v>
      </c>
      <c r="G27" s="41" t="e">
        <f t="shared" si="0"/>
        <v>#REF!</v>
      </c>
      <c r="H27" s="39" t="e">
        <f>VLOOKUP(B27,#REF!,3,0)</f>
        <v>#REF!</v>
      </c>
      <c r="J27" s="21">
        <v>6.63</v>
      </c>
    </row>
    <row r="28" spans="2:11" x14ac:dyDescent="0.2">
      <c r="B28" s="51" t="s">
        <v>71</v>
      </c>
      <c r="C28" s="37" t="e">
        <f>VLOOKUP(B28,#REF!,2,0)</f>
        <v>#REF!</v>
      </c>
      <c r="D28" s="24">
        <v>59</v>
      </c>
      <c r="E28" s="24" t="e">
        <f t="shared" si="1"/>
        <v>#REF!</v>
      </c>
      <c r="F28" s="22" t="s">
        <v>6</v>
      </c>
      <c r="G28" s="25" t="e">
        <f t="shared" si="0"/>
        <v>#REF!</v>
      </c>
      <c r="H28" s="24" t="e">
        <f>VLOOKUP(B28,#REF!,3,0)</f>
        <v>#REF!</v>
      </c>
      <c r="J28" s="49">
        <f>AVERAGE(J15:J27)</f>
        <v>5.8599999999999994</v>
      </c>
      <c r="K28" s="21">
        <f>J28*30</f>
        <v>175.79999999999998</v>
      </c>
    </row>
    <row r="29" spans="2:11" x14ac:dyDescent="0.2">
      <c r="B29" s="50" t="s">
        <v>72</v>
      </c>
      <c r="C29" s="38" t="e">
        <f>VLOOKUP(B29,#REF!,2,0)</f>
        <v>#REF!</v>
      </c>
      <c r="D29" s="39">
        <v>192.06</v>
      </c>
      <c r="E29" s="39" t="e">
        <f t="shared" si="1"/>
        <v>#REF!</v>
      </c>
      <c r="F29" s="40" t="s">
        <v>6</v>
      </c>
      <c r="G29" s="41" t="e">
        <f t="shared" si="0"/>
        <v>#REF!</v>
      </c>
      <c r="H29" s="39" t="e">
        <f>VLOOKUP(B29,#REF!,3,0)</f>
        <v>#REF!</v>
      </c>
    </row>
    <row r="30" spans="2:11" x14ac:dyDescent="0.2">
      <c r="B30" s="51" t="s">
        <v>21</v>
      </c>
      <c r="C30" s="37" t="e">
        <f>VLOOKUP(B30,#REF!,2,0)</f>
        <v>#REF!</v>
      </c>
      <c r="D30" s="24">
        <v>11</v>
      </c>
      <c r="E30" s="24" t="e">
        <f t="shared" si="1"/>
        <v>#REF!</v>
      </c>
      <c r="F30" s="22" t="s">
        <v>6</v>
      </c>
      <c r="G30" s="25" t="e">
        <f t="shared" si="0"/>
        <v>#REF!</v>
      </c>
      <c r="H30" s="24" t="e">
        <f>VLOOKUP(B30,#REF!,3,0)</f>
        <v>#REF!</v>
      </c>
    </row>
    <row r="31" spans="2:11" x14ac:dyDescent="0.2">
      <c r="B31" s="50" t="s">
        <v>73</v>
      </c>
      <c r="C31" s="38" t="e">
        <f>VLOOKUP(B31,#REF!,2,0)</f>
        <v>#REF!</v>
      </c>
      <c r="D31" s="39">
        <v>92.5</v>
      </c>
      <c r="E31" s="39" t="e">
        <f t="shared" si="1"/>
        <v>#REF!</v>
      </c>
      <c r="F31" s="40" t="s">
        <v>6</v>
      </c>
      <c r="G31" s="41" t="e">
        <f t="shared" si="0"/>
        <v>#REF!</v>
      </c>
      <c r="H31" s="39" t="e">
        <f>VLOOKUP(B31,#REF!,3,0)</f>
        <v>#REF!</v>
      </c>
    </row>
    <row r="32" spans="2:11" x14ac:dyDescent="0.2">
      <c r="B32" s="51" t="s">
        <v>23</v>
      </c>
      <c r="C32" s="37" t="e">
        <f>VLOOKUP(B32,#REF!,2,0)</f>
        <v>#REF!</v>
      </c>
      <c r="D32" s="24">
        <v>1057.96</v>
      </c>
      <c r="E32" s="24" t="e">
        <f t="shared" si="1"/>
        <v>#REF!</v>
      </c>
      <c r="F32" s="22" t="s">
        <v>6</v>
      </c>
      <c r="G32" s="25" t="e">
        <f t="shared" si="0"/>
        <v>#REF!</v>
      </c>
      <c r="H32" s="24" t="e">
        <f>VLOOKUP(B32,#REF!,3,0)</f>
        <v>#REF!</v>
      </c>
    </row>
    <row r="33" spans="2:8" x14ac:dyDescent="0.2">
      <c r="B33" s="50" t="s">
        <v>33</v>
      </c>
      <c r="C33" s="38" t="e">
        <f>VLOOKUP(B33,#REF!,2,0)</f>
        <v>#REF!</v>
      </c>
      <c r="D33" s="39">
        <v>147.80000000000001</v>
      </c>
      <c r="E33" s="39" t="e">
        <f t="shared" si="1"/>
        <v>#REF!</v>
      </c>
      <c r="F33" s="40" t="s">
        <v>6</v>
      </c>
      <c r="G33" s="41" t="e">
        <f t="shared" si="0"/>
        <v>#REF!</v>
      </c>
      <c r="H33" s="39" t="e">
        <f>VLOOKUP(B33,#REF!,3,0)</f>
        <v>#REF!</v>
      </c>
    </row>
    <row r="34" spans="2:8" x14ac:dyDescent="0.2">
      <c r="B34" s="52" t="s">
        <v>74</v>
      </c>
      <c r="C34" s="37" t="e">
        <f>VLOOKUP(B34,#REF!,2,0)</f>
        <v>#REF!</v>
      </c>
      <c r="D34" s="28">
        <v>22.4</v>
      </c>
      <c r="E34" s="28" t="e">
        <f t="shared" si="1"/>
        <v>#REF!</v>
      </c>
      <c r="F34" s="26" t="s">
        <v>6</v>
      </c>
      <c r="G34" s="29" t="e">
        <f t="shared" si="0"/>
        <v>#REF!</v>
      </c>
      <c r="H34" s="24" t="e">
        <f>VLOOKUP(B34,#REF!,3,0)</f>
        <v>#REF!</v>
      </c>
    </row>
    <row r="35" spans="2:8" x14ac:dyDescent="0.2">
      <c r="B35" s="50" t="s">
        <v>75</v>
      </c>
      <c r="C35" s="38" t="e">
        <f>VLOOKUP(B35,#REF!,2,0)</f>
        <v>#REF!</v>
      </c>
      <c r="D35" s="39">
        <v>40.700000000000003</v>
      </c>
      <c r="E35" s="39" t="e">
        <f t="shared" si="1"/>
        <v>#REF!</v>
      </c>
      <c r="F35" s="40" t="s">
        <v>6</v>
      </c>
      <c r="G35" s="41" t="e">
        <f t="shared" si="0"/>
        <v>#REF!</v>
      </c>
      <c r="H35" s="39" t="e">
        <f>VLOOKUP(B35,#REF!,3,0)</f>
        <v>#REF!</v>
      </c>
    </row>
    <row r="36" spans="2:8" x14ac:dyDescent="0.2">
      <c r="B36" s="51" t="s">
        <v>46</v>
      </c>
      <c r="C36" s="37" t="e">
        <f>VLOOKUP(B36,#REF!,2,0)</f>
        <v>#REF!</v>
      </c>
      <c r="D36" s="24">
        <v>134</v>
      </c>
      <c r="E36" s="24" t="e">
        <f t="shared" si="1"/>
        <v>#REF!</v>
      </c>
      <c r="F36" s="22" t="s">
        <v>6</v>
      </c>
      <c r="G36" s="25" t="e">
        <f t="shared" si="0"/>
        <v>#REF!</v>
      </c>
      <c r="H36" s="24" t="e">
        <f>VLOOKUP(B36,#REF!,3,0)</f>
        <v>#REF!</v>
      </c>
    </row>
    <row r="37" spans="2:8" x14ac:dyDescent="0.2">
      <c r="B37" s="50" t="s">
        <v>47</v>
      </c>
      <c r="C37" s="38" t="e">
        <f>VLOOKUP(B37,#REF!,2,0)</f>
        <v>#REF!</v>
      </c>
      <c r="D37" s="39">
        <v>3.8</v>
      </c>
      <c r="E37" s="39" t="e">
        <f t="shared" si="1"/>
        <v>#REF!</v>
      </c>
      <c r="F37" s="40" t="s">
        <v>6</v>
      </c>
      <c r="G37" s="41" t="e">
        <f t="shared" si="0"/>
        <v>#REF!</v>
      </c>
      <c r="H37" s="39" t="e">
        <f>VLOOKUP(B37,#REF!,3,0)</f>
        <v>#REF!</v>
      </c>
    </row>
    <row r="38" spans="2:8" x14ac:dyDescent="0.2">
      <c r="B38" s="51" t="s">
        <v>76</v>
      </c>
      <c r="C38" s="37" t="e">
        <f>VLOOKUP(B38,#REF!,2,0)</f>
        <v>#REF!</v>
      </c>
      <c r="D38" s="24">
        <v>45.7</v>
      </c>
      <c r="E38" s="24" t="e">
        <f t="shared" si="1"/>
        <v>#REF!</v>
      </c>
      <c r="F38" s="22" t="s">
        <v>6</v>
      </c>
      <c r="G38" s="25" t="e">
        <f t="shared" si="0"/>
        <v>#REF!</v>
      </c>
      <c r="H38" s="24" t="e">
        <f>VLOOKUP(B38,#REF!,3,0)</f>
        <v>#REF!</v>
      </c>
    </row>
    <row r="39" spans="2:8" x14ac:dyDescent="0.2">
      <c r="B39" s="50" t="s">
        <v>49</v>
      </c>
      <c r="C39" s="38" t="e">
        <f>VLOOKUP(B39,#REF!,2,0)</f>
        <v>#REF!</v>
      </c>
      <c r="D39" s="39">
        <v>6</v>
      </c>
      <c r="E39" s="39"/>
      <c r="F39" s="40"/>
      <c r="G39" s="41"/>
      <c r="H39" s="39" t="e">
        <f>VLOOKUP(B39,#REF!,3,0)</f>
        <v>#REF!</v>
      </c>
    </row>
  </sheetData>
  <pageMargins left="0.25" right="0.25" top="0.75" bottom="0.75" header="0.3" footer="0.3"/>
  <pageSetup paperSize="9" scale="97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38"/>
  <sheetViews>
    <sheetView showGridLines="0" workbookViewId="0">
      <selection activeCell="I3" sqref="I3:I20"/>
    </sheetView>
  </sheetViews>
  <sheetFormatPr defaultRowHeight="12.75" x14ac:dyDescent="0.2"/>
  <cols>
    <col min="1" max="1" width="2.85546875" style="21" customWidth="1"/>
    <col min="2" max="2" width="32.140625" style="21" customWidth="1"/>
    <col min="3" max="3" width="8.5703125" style="21" customWidth="1"/>
    <col min="4" max="5" width="11.42578125" style="21" customWidth="1"/>
    <col min="6" max="6" width="6.85546875" style="21" customWidth="1"/>
    <col min="7" max="8" width="11.42578125" style="21" customWidth="1"/>
    <col min="9" max="16384" width="9.140625" style="21"/>
  </cols>
  <sheetData>
    <row r="2" spans="2:8" x14ac:dyDescent="0.2">
      <c r="B2" s="49" t="s">
        <v>55</v>
      </c>
    </row>
    <row r="3" spans="2:8" ht="45.75" customHeight="1" x14ac:dyDescent="0.2">
      <c r="B3" s="45" t="s">
        <v>0</v>
      </c>
      <c r="C3" s="46" t="s">
        <v>25</v>
      </c>
      <c r="D3" s="46" t="s">
        <v>26</v>
      </c>
      <c r="E3" s="46" t="s">
        <v>53</v>
      </c>
      <c r="F3" s="46" t="s">
        <v>4</v>
      </c>
      <c r="G3" s="46" t="s">
        <v>35</v>
      </c>
      <c r="H3" s="46" t="s">
        <v>34</v>
      </c>
    </row>
    <row r="4" spans="2:8" x14ac:dyDescent="0.2">
      <c r="B4" s="47"/>
      <c r="C4" s="47"/>
      <c r="D4" s="47"/>
      <c r="E4" s="48" t="e">
        <f>SUM(E5:E38)</f>
        <v>#REF!</v>
      </c>
      <c r="F4" s="47"/>
      <c r="G4" s="47"/>
      <c r="H4" s="47"/>
    </row>
    <row r="5" spans="2:8" x14ac:dyDescent="0.2">
      <c r="B5" s="42" t="s">
        <v>36</v>
      </c>
      <c r="C5" s="38" t="e">
        <f>VLOOKUP(B5,#REF!,2,0)</f>
        <v>#REF!</v>
      </c>
      <c r="D5" s="39">
        <v>9</v>
      </c>
      <c r="E5" s="39"/>
      <c r="F5" s="40" t="s">
        <v>43</v>
      </c>
      <c r="G5" s="41">
        <v>50000</v>
      </c>
      <c r="H5" s="39" t="e">
        <f>VLOOKUP(B5,#REF!,3,0)</f>
        <v>#REF!</v>
      </c>
    </row>
    <row r="6" spans="2:8" x14ac:dyDescent="0.2">
      <c r="B6" s="43" t="s">
        <v>37</v>
      </c>
      <c r="C6" s="37" t="e">
        <f>VLOOKUP(B6,#REF!,2,0)</f>
        <v>#REF!</v>
      </c>
      <c r="D6" s="24">
        <v>2</v>
      </c>
      <c r="E6" s="24"/>
      <c r="F6" s="22" t="s">
        <v>43</v>
      </c>
      <c r="G6" s="25">
        <v>50000</v>
      </c>
      <c r="H6" s="24" t="e">
        <f>VLOOKUP(B6,#REF!,3,0)</f>
        <v>#REF!</v>
      </c>
    </row>
    <row r="7" spans="2:8" x14ac:dyDescent="0.2">
      <c r="B7" s="42" t="s">
        <v>38</v>
      </c>
      <c r="C7" s="38" t="e">
        <f>VLOOKUP(B7,#REF!,2,0)</f>
        <v>#REF!</v>
      </c>
      <c r="D7" s="39">
        <v>11</v>
      </c>
      <c r="E7" s="39"/>
      <c r="F7" s="40" t="s">
        <v>43</v>
      </c>
      <c r="G7" s="41"/>
      <c r="H7" s="39" t="e">
        <f>VLOOKUP(B7,#REF!,3,0)</f>
        <v>#REF!</v>
      </c>
    </row>
    <row r="8" spans="2:8" x14ac:dyDescent="0.2">
      <c r="B8" s="43" t="s">
        <v>39</v>
      </c>
      <c r="C8" s="37" t="e">
        <f>VLOOKUP(B8,#REF!,2,0)</f>
        <v>#REF!</v>
      </c>
      <c r="D8" s="24">
        <v>21.4</v>
      </c>
      <c r="E8" s="24" t="e">
        <f>D8*C8</f>
        <v>#REF!</v>
      </c>
      <c r="F8" s="22" t="s">
        <v>6</v>
      </c>
      <c r="G8" s="25" t="e">
        <f t="shared" ref="G8:G27" si="0">1000/C8*H8</f>
        <v>#REF!</v>
      </c>
      <c r="H8" s="24" t="e">
        <f>VLOOKUP(B8,#REF!,3,0)</f>
        <v>#REF!</v>
      </c>
    </row>
    <row r="9" spans="2:8" x14ac:dyDescent="0.2">
      <c r="B9" s="42" t="s">
        <v>40</v>
      </c>
      <c r="C9" s="38" t="e">
        <f>VLOOKUP(B9,#REF!,2,0)</f>
        <v>#REF!</v>
      </c>
      <c r="D9" s="39">
        <v>48</v>
      </c>
      <c r="E9" s="39" t="e">
        <f t="shared" ref="E9:E37" si="1">D9*C9</f>
        <v>#REF!</v>
      </c>
      <c r="F9" s="40" t="s">
        <v>6</v>
      </c>
      <c r="G9" s="41" t="e">
        <f t="shared" si="0"/>
        <v>#REF!</v>
      </c>
      <c r="H9" s="39" t="e">
        <f>VLOOKUP(B9,#REF!,3,0)</f>
        <v>#REF!</v>
      </c>
    </row>
    <row r="10" spans="2:8" x14ac:dyDescent="0.2">
      <c r="B10" s="44" t="s">
        <v>41</v>
      </c>
      <c r="C10" s="37" t="e">
        <f>VLOOKUP(B10,#REF!,2,0)</f>
        <v>#REF!</v>
      </c>
      <c r="D10" s="28">
        <v>24</v>
      </c>
      <c r="E10" s="28" t="e">
        <f t="shared" si="1"/>
        <v>#REF!</v>
      </c>
      <c r="F10" s="26" t="s">
        <v>6</v>
      </c>
      <c r="G10" s="29" t="e">
        <f t="shared" si="0"/>
        <v>#REF!</v>
      </c>
      <c r="H10" s="24" t="e">
        <f>VLOOKUP(B10,#REF!,3,0)</f>
        <v>#REF!</v>
      </c>
    </row>
    <row r="11" spans="2:8" x14ac:dyDescent="0.2">
      <c r="B11" s="42" t="s">
        <v>52</v>
      </c>
      <c r="C11" s="38" t="e">
        <f>VLOOKUP(B11,#REF!,2,0)</f>
        <v>#REF!</v>
      </c>
      <c r="D11" s="39">
        <v>1266</v>
      </c>
      <c r="E11" s="39" t="e">
        <f t="shared" si="1"/>
        <v>#REF!</v>
      </c>
      <c r="F11" s="40" t="s">
        <v>6</v>
      </c>
      <c r="G11" s="41" t="e">
        <f t="shared" si="0"/>
        <v>#REF!</v>
      </c>
      <c r="H11" s="39" t="e">
        <f>VLOOKUP(B11,#REF!,3,0)</f>
        <v>#REF!</v>
      </c>
    </row>
    <row r="12" spans="2:8" x14ac:dyDescent="0.2">
      <c r="B12" s="43" t="s">
        <v>42</v>
      </c>
      <c r="C12" s="37" t="e">
        <f>VLOOKUP(B12,#REF!,2,0)</f>
        <v>#REF!</v>
      </c>
      <c r="D12" s="24">
        <v>18</v>
      </c>
      <c r="E12" s="24" t="e">
        <f t="shared" si="1"/>
        <v>#REF!</v>
      </c>
      <c r="F12" s="22" t="s">
        <v>6</v>
      </c>
      <c r="G12" s="25" t="e">
        <f t="shared" si="0"/>
        <v>#REF!</v>
      </c>
      <c r="H12" s="24" t="e">
        <f>VLOOKUP(B12,#REF!,3,0)</f>
        <v>#REF!</v>
      </c>
    </row>
    <row r="13" spans="2:8" x14ac:dyDescent="0.2">
      <c r="B13" s="42" t="s">
        <v>5</v>
      </c>
      <c r="C13" s="38" t="e">
        <f>VLOOKUP(B13,#REF!,2,0)</f>
        <v>#REF!</v>
      </c>
      <c r="D13" s="39">
        <v>10.86</v>
      </c>
      <c r="E13" s="39" t="e">
        <f t="shared" si="1"/>
        <v>#REF!</v>
      </c>
      <c r="F13" s="40" t="s">
        <v>6</v>
      </c>
      <c r="G13" s="41" t="e">
        <f t="shared" si="0"/>
        <v>#REF!</v>
      </c>
      <c r="H13" s="39" t="e">
        <f>VLOOKUP(B13,#REF!,3,0)</f>
        <v>#REF!</v>
      </c>
    </row>
    <row r="14" spans="2:8" x14ac:dyDescent="0.2">
      <c r="B14" s="43" t="s">
        <v>7</v>
      </c>
      <c r="C14" s="37" t="e">
        <f>VLOOKUP(B14,#REF!,2,0)</f>
        <v>#REF!</v>
      </c>
      <c r="D14" s="24">
        <v>0</v>
      </c>
      <c r="E14" s="24" t="e">
        <f t="shared" si="1"/>
        <v>#REF!</v>
      </c>
      <c r="F14" s="22" t="s">
        <v>6</v>
      </c>
      <c r="G14" s="25" t="e">
        <f t="shared" si="0"/>
        <v>#REF!</v>
      </c>
      <c r="H14" s="24" t="e">
        <f>VLOOKUP(B14,#REF!,3,0)</f>
        <v>#REF!</v>
      </c>
    </row>
    <row r="15" spans="2:8" x14ac:dyDescent="0.2">
      <c r="B15" s="42" t="s">
        <v>8</v>
      </c>
      <c r="C15" s="38" t="e">
        <f>VLOOKUP(B15,#REF!,2,0)</f>
        <v>#REF!</v>
      </c>
      <c r="D15" s="39">
        <v>2021</v>
      </c>
      <c r="E15" s="39" t="e">
        <f t="shared" si="1"/>
        <v>#REF!</v>
      </c>
      <c r="F15" s="40" t="s">
        <v>6</v>
      </c>
      <c r="G15" s="41" t="e">
        <f t="shared" si="0"/>
        <v>#REF!</v>
      </c>
      <c r="H15" s="39" t="e">
        <f>VLOOKUP(B15,#REF!,3,0)</f>
        <v>#REF!</v>
      </c>
    </row>
    <row r="16" spans="2:8" x14ac:dyDescent="0.2">
      <c r="B16" s="43" t="s">
        <v>9</v>
      </c>
      <c r="C16" s="37" t="e">
        <f>VLOOKUP(B16,#REF!,2,0)</f>
        <v>#REF!</v>
      </c>
      <c r="D16" s="24">
        <v>1318</v>
      </c>
      <c r="E16" s="24" t="e">
        <f t="shared" si="1"/>
        <v>#REF!</v>
      </c>
      <c r="F16" s="22" t="s">
        <v>6</v>
      </c>
      <c r="G16" s="25" t="e">
        <f t="shared" si="0"/>
        <v>#REF!</v>
      </c>
      <c r="H16" s="24" t="e">
        <f>VLOOKUP(B16,#REF!,3,0)</f>
        <v>#REF!</v>
      </c>
    </row>
    <row r="17" spans="2:8" x14ac:dyDescent="0.2">
      <c r="B17" s="42" t="s">
        <v>10</v>
      </c>
      <c r="C17" s="38" t="e">
        <f>VLOOKUP(B17,#REF!,2,0)</f>
        <v>#REF!</v>
      </c>
      <c r="D17" s="39">
        <v>25</v>
      </c>
      <c r="E17" s="39" t="e">
        <f t="shared" si="1"/>
        <v>#REF!</v>
      </c>
      <c r="F17" s="40" t="s">
        <v>6</v>
      </c>
      <c r="G17" s="41" t="e">
        <f t="shared" si="0"/>
        <v>#REF!</v>
      </c>
      <c r="H17" s="39" t="e">
        <f>VLOOKUP(B17,#REF!,3,0)</f>
        <v>#REF!</v>
      </c>
    </row>
    <row r="18" spans="2:8" x14ac:dyDescent="0.2">
      <c r="B18" s="44" t="s">
        <v>11</v>
      </c>
      <c r="C18" s="37" t="e">
        <f>VLOOKUP(B18,#REF!,2,0)</f>
        <v>#REF!</v>
      </c>
      <c r="D18" s="28">
        <v>1.0900000000000001</v>
      </c>
      <c r="E18" s="28" t="e">
        <f t="shared" si="1"/>
        <v>#REF!</v>
      </c>
      <c r="F18" s="26" t="s">
        <v>6</v>
      </c>
      <c r="G18" s="29" t="e">
        <f t="shared" si="0"/>
        <v>#REF!</v>
      </c>
      <c r="H18" s="24" t="e">
        <f>VLOOKUP(B18,#REF!,3,0)</f>
        <v>#REF!</v>
      </c>
    </row>
    <row r="19" spans="2:8" x14ac:dyDescent="0.2">
      <c r="B19" s="42" t="s">
        <v>12</v>
      </c>
      <c r="C19" s="38" t="e">
        <f>VLOOKUP(B19,#REF!,2,0)</f>
        <v>#REF!</v>
      </c>
      <c r="D19" s="39">
        <v>8</v>
      </c>
      <c r="E19" s="39" t="e">
        <f t="shared" si="1"/>
        <v>#REF!</v>
      </c>
      <c r="F19" s="40" t="s">
        <v>6</v>
      </c>
      <c r="G19" s="41" t="e">
        <f t="shared" si="0"/>
        <v>#REF!</v>
      </c>
      <c r="H19" s="39" t="e">
        <f>VLOOKUP(B19,#REF!,3,0)</f>
        <v>#REF!</v>
      </c>
    </row>
    <row r="20" spans="2:8" x14ac:dyDescent="0.2">
      <c r="B20" s="43" t="s">
        <v>32</v>
      </c>
      <c r="C20" s="37" t="e">
        <f>VLOOKUP(B20,#REF!,2,0)</f>
        <v>#REF!</v>
      </c>
      <c r="D20" s="24">
        <v>0</v>
      </c>
      <c r="E20" s="24" t="e">
        <f t="shared" si="1"/>
        <v>#REF!</v>
      </c>
      <c r="F20" s="22" t="s">
        <v>6</v>
      </c>
      <c r="G20" s="25" t="e">
        <f t="shared" si="0"/>
        <v>#REF!</v>
      </c>
      <c r="H20" s="24" t="e">
        <f>VLOOKUP(B20,#REF!,3,0)</f>
        <v>#REF!</v>
      </c>
    </row>
    <row r="21" spans="2:8" x14ac:dyDescent="0.2">
      <c r="B21" s="42" t="s">
        <v>13</v>
      </c>
      <c r="C21" s="38" t="e">
        <f>VLOOKUP(B21,#REF!,2,0)</f>
        <v>#REF!</v>
      </c>
      <c r="D21" s="39">
        <v>0</v>
      </c>
      <c r="E21" s="39" t="e">
        <f t="shared" si="1"/>
        <v>#REF!</v>
      </c>
      <c r="F21" s="40" t="s">
        <v>6</v>
      </c>
      <c r="G21" s="41" t="e">
        <f t="shared" si="0"/>
        <v>#REF!</v>
      </c>
      <c r="H21" s="39" t="e">
        <f>VLOOKUP(B21,#REF!,3,0)</f>
        <v>#REF!</v>
      </c>
    </row>
    <row r="22" spans="2:8" x14ac:dyDescent="0.2">
      <c r="B22" s="43" t="s">
        <v>14</v>
      </c>
      <c r="C22" s="37" t="e">
        <f>VLOOKUP(B22,#REF!,2,0)</f>
        <v>#REF!</v>
      </c>
      <c r="D22" s="24">
        <v>3</v>
      </c>
      <c r="E22" s="24" t="e">
        <f t="shared" si="1"/>
        <v>#REF!</v>
      </c>
      <c r="F22" s="22" t="s">
        <v>6</v>
      </c>
      <c r="G22" s="25" t="e">
        <f t="shared" si="0"/>
        <v>#REF!</v>
      </c>
      <c r="H22" s="24" t="e">
        <f>VLOOKUP(B22,#REF!,3,0)</f>
        <v>#REF!</v>
      </c>
    </row>
    <row r="23" spans="2:8" x14ac:dyDescent="0.2">
      <c r="B23" s="42" t="s">
        <v>15</v>
      </c>
      <c r="C23" s="38" t="e">
        <f>VLOOKUP(B23,#REF!,2,0)</f>
        <v>#REF!</v>
      </c>
      <c r="D23" s="39">
        <v>0</v>
      </c>
      <c r="E23" s="39" t="e">
        <f t="shared" si="1"/>
        <v>#REF!</v>
      </c>
      <c r="F23" s="40" t="s">
        <v>6</v>
      </c>
      <c r="G23" s="41" t="e">
        <f t="shared" si="0"/>
        <v>#REF!</v>
      </c>
      <c r="H23" s="39" t="e">
        <f>VLOOKUP(B23,#REF!,3,0)</f>
        <v>#REF!</v>
      </c>
    </row>
    <row r="24" spans="2:8" x14ac:dyDescent="0.2">
      <c r="B24" s="43" t="s">
        <v>16</v>
      </c>
      <c r="C24" s="37" t="e">
        <f>VLOOKUP(B24,#REF!,2,0)</f>
        <v>#REF!</v>
      </c>
      <c r="D24" s="24">
        <v>362</v>
      </c>
      <c r="E24" s="24" t="e">
        <f t="shared" si="1"/>
        <v>#REF!</v>
      </c>
      <c r="F24" s="22" t="s">
        <v>6</v>
      </c>
      <c r="G24" s="25" t="e">
        <f t="shared" si="0"/>
        <v>#REF!</v>
      </c>
      <c r="H24" s="24" t="e">
        <f>VLOOKUP(B24,#REF!,3,0)</f>
        <v>#REF!</v>
      </c>
    </row>
    <row r="25" spans="2:8" x14ac:dyDescent="0.2">
      <c r="B25" s="42" t="s">
        <v>17</v>
      </c>
      <c r="C25" s="38" t="e">
        <f>VLOOKUP(B25,#REF!,2,0)</f>
        <v>#REF!</v>
      </c>
      <c r="D25" s="39">
        <v>73.33</v>
      </c>
      <c r="E25" s="39" t="e">
        <f t="shared" si="1"/>
        <v>#REF!</v>
      </c>
      <c r="F25" s="40" t="s">
        <v>6</v>
      </c>
      <c r="G25" s="41" t="e">
        <f t="shared" si="0"/>
        <v>#REF!</v>
      </c>
      <c r="H25" s="39" t="e">
        <f>VLOOKUP(B25,#REF!,3,0)</f>
        <v>#REF!</v>
      </c>
    </row>
    <row r="26" spans="2:8" x14ac:dyDescent="0.2">
      <c r="B26" s="44" t="s">
        <v>18</v>
      </c>
      <c r="C26" s="37" t="e">
        <f>VLOOKUP(B26,#REF!,2,0)</f>
        <v>#REF!</v>
      </c>
      <c r="D26" s="28">
        <v>278</v>
      </c>
      <c r="E26" s="28" t="e">
        <f t="shared" si="1"/>
        <v>#REF!</v>
      </c>
      <c r="F26" s="26" t="s">
        <v>6</v>
      </c>
      <c r="G26" s="29" t="e">
        <f t="shared" si="0"/>
        <v>#REF!</v>
      </c>
      <c r="H26" s="24" t="e">
        <f>VLOOKUP(B26,#REF!,3,0)</f>
        <v>#REF!</v>
      </c>
    </row>
    <row r="27" spans="2:8" x14ac:dyDescent="0.2">
      <c r="B27" s="42" t="s">
        <v>19</v>
      </c>
      <c r="C27" s="38" t="e">
        <f>VLOOKUP(B27,#REF!,2,0)</f>
        <v>#REF!</v>
      </c>
      <c r="D27" s="39">
        <v>86</v>
      </c>
      <c r="E27" s="39" t="e">
        <f t="shared" si="1"/>
        <v>#REF!</v>
      </c>
      <c r="F27" s="40" t="s">
        <v>6</v>
      </c>
      <c r="G27" s="41" t="e">
        <f t="shared" si="0"/>
        <v>#REF!</v>
      </c>
      <c r="H27" s="39" t="e">
        <f>VLOOKUP(B27,#REF!,3,0)</f>
        <v>#REF!</v>
      </c>
    </row>
    <row r="28" spans="2:8" x14ac:dyDescent="0.2">
      <c r="B28" s="43" t="s">
        <v>20</v>
      </c>
      <c r="C28" s="37" t="e">
        <f>VLOOKUP(B28,#REF!,2,0)</f>
        <v>#REF!</v>
      </c>
      <c r="D28" s="24">
        <v>192.06</v>
      </c>
      <c r="E28" s="24" t="e">
        <f t="shared" si="1"/>
        <v>#REF!</v>
      </c>
      <c r="F28" s="22" t="s">
        <v>6</v>
      </c>
      <c r="G28" s="25" t="e">
        <f t="shared" ref="G28:G37" si="2">1000/C28*H28</f>
        <v>#REF!</v>
      </c>
      <c r="H28" s="24" t="e">
        <f>VLOOKUP(B28,#REF!,3,0)</f>
        <v>#REF!</v>
      </c>
    </row>
    <row r="29" spans="2:8" x14ac:dyDescent="0.2">
      <c r="B29" s="42" t="s">
        <v>21</v>
      </c>
      <c r="C29" s="38" t="e">
        <f>VLOOKUP(B29,#REF!,2,0)</f>
        <v>#REF!</v>
      </c>
      <c r="D29" s="39">
        <v>11</v>
      </c>
      <c r="E29" s="39" t="e">
        <f t="shared" si="1"/>
        <v>#REF!</v>
      </c>
      <c r="F29" s="40" t="s">
        <v>6</v>
      </c>
      <c r="G29" s="41" t="e">
        <f t="shared" si="2"/>
        <v>#REF!</v>
      </c>
      <c r="H29" s="39" t="e">
        <f>VLOOKUP(B29,#REF!,3,0)</f>
        <v>#REF!</v>
      </c>
    </row>
    <row r="30" spans="2:8" x14ac:dyDescent="0.2">
      <c r="B30" s="43" t="s">
        <v>22</v>
      </c>
      <c r="C30" s="37" t="e">
        <f>VLOOKUP(B30,#REF!,2,0)</f>
        <v>#REF!</v>
      </c>
      <c r="D30" s="24">
        <v>92.5</v>
      </c>
      <c r="E30" s="24" t="e">
        <f t="shared" si="1"/>
        <v>#REF!</v>
      </c>
      <c r="F30" s="22" t="s">
        <v>6</v>
      </c>
      <c r="G30" s="25" t="e">
        <f t="shared" si="2"/>
        <v>#REF!</v>
      </c>
      <c r="H30" s="24" t="e">
        <f>VLOOKUP(B30,#REF!,3,0)</f>
        <v>#REF!</v>
      </c>
    </row>
    <row r="31" spans="2:8" x14ac:dyDescent="0.2">
      <c r="B31" s="42" t="s">
        <v>23</v>
      </c>
      <c r="C31" s="38" t="e">
        <f>VLOOKUP(B31,#REF!,2,0)</f>
        <v>#REF!</v>
      </c>
      <c r="D31" s="39">
        <v>1077.96</v>
      </c>
      <c r="E31" s="39" t="e">
        <f t="shared" si="1"/>
        <v>#REF!</v>
      </c>
      <c r="F31" s="40" t="s">
        <v>6</v>
      </c>
      <c r="G31" s="41" t="e">
        <f t="shared" si="2"/>
        <v>#REF!</v>
      </c>
      <c r="H31" s="39" t="e">
        <f>VLOOKUP(B31,#REF!,3,0)</f>
        <v>#REF!</v>
      </c>
    </row>
    <row r="32" spans="2:8" x14ac:dyDescent="0.2">
      <c r="B32" s="43" t="s">
        <v>33</v>
      </c>
      <c r="C32" s="37" t="e">
        <f>VLOOKUP(B32,#REF!,2,0)</f>
        <v>#REF!</v>
      </c>
      <c r="D32" s="24">
        <v>147.80000000000001</v>
      </c>
      <c r="E32" s="24" t="e">
        <f t="shared" si="1"/>
        <v>#REF!</v>
      </c>
      <c r="F32" s="22" t="s">
        <v>6</v>
      </c>
      <c r="G32" s="25" t="e">
        <f t="shared" si="2"/>
        <v>#REF!</v>
      </c>
      <c r="H32" s="24" t="e">
        <f>VLOOKUP(B32,#REF!,3,0)</f>
        <v>#REF!</v>
      </c>
    </row>
    <row r="33" spans="2:8" x14ac:dyDescent="0.2">
      <c r="B33" s="42" t="s">
        <v>44</v>
      </c>
      <c r="C33" s="38" t="e">
        <f>VLOOKUP(B33,#REF!,2,0)</f>
        <v>#REF!</v>
      </c>
      <c r="D33" s="39">
        <v>22.4</v>
      </c>
      <c r="E33" s="39" t="e">
        <f t="shared" si="1"/>
        <v>#REF!</v>
      </c>
      <c r="F33" s="40" t="s">
        <v>6</v>
      </c>
      <c r="G33" s="41" t="e">
        <f t="shared" si="2"/>
        <v>#REF!</v>
      </c>
      <c r="H33" s="39" t="e">
        <f>VLOOKUP(B33,#REF!,3,0)</f>
        <v>#REF!</v>
      </c>
    </row>
    <row r="34" spans="2:8" x14ac:dyDescent="0.2">
      <c r="B34" s="44" t="s">
        <v>45</v>
      </c>
      <c r="C34" s="37" t="e">
        <f>VLOOKUP(B34,#REF!,2,0)</f>
        <v>#REF!</v>
      </c>
      <c r="D34" s="28">
        <v>40.700000000000003</v>
      </c>
      <c r="E34" s="28" t="e">
        <f t="shared" si="1"/>
        <v>#REF!</v>
      </c>
      <c r="F34" s="26" t="s">
        <v>6</v>
      </c>
      <c r="G34" s="29" t="e">
        <f t="shared" si="2"/>
        <v>#REF!</v>
      </c>
      <c r="H34" s="24" t="e">
        <f>VLOOKUP(B34,#REF!,3,0)</f>
        <v>#REF!</v>
      </c>
    </row>
    <row r="35" spans="2:8" x14ac:dyDescent="0.2">
      <c r="B35" s="42" t="s">
        <v>46</v>
      </c>
      <c r="C35" s="38" t="e">
        <f>VLOOKUP(B35,#REF!,2,0)</f>
        <v>#REF!</v>
      </c>
      <c r="D35" s="39">
        <v>134</v>
      </c>
      <c r="E35" s="39" t="e">
        <f t="shared" si="1"/>
        <v>#REF!</v>
      </c>
      <c r="F35" s="40" t="s">
        <v>6</v>
      </c>
      <c r="G35" s="41" t="e">
        <f t="shared" si="2"/>
        <v>#REF!</v>
      </c>
      <c r="H35" s="39" t="e">
        <f>VLOOKUP(B35,#REF!,3,0)</f>
        <v>#REF!</v>
      </c>
    </row>
    <row r="36" spans="2:8" x14ac:dyDescent="0.2">
      <c r="B36" s="43" t="s">
        <v>47</v>
      </c>
      <c r="C36" s="37" t="e">
        <f>VLOOKUP(B36,#REF!,2,0)</f>
        <v>#REF!</v>
      </c>
      <c r="D36" s="24">
        <v>3.8</v>
      </c>
      <c r="E36" s="24" t="e">
        <f t="shared" si="1"/>
        <v>#REF!</v>
      </c>
      <c r="F36" s="22" t="s">
        <v>6</v>
      </c>
      <c r="G36" s="25" t="e">
        <f t="shared" si="2"/>
        <v>#REF!</v>
      </c>
      <c r="H36" s="24" t="e">
        <f>VLOOKUP(B36,#REF!,3,0)</f>
        <v>#REF!</v>
      </c>
    </row>
    <row r="37" spans="2:8" x14ac:dyDescent="0.2">
      <c r="B37" s="42" t="s">
        <v>48</v>
      </c>
      <c r="C37" s="38" t="e">
        <f>VLOOKUP(B37,#REF!,2,0)</f>
        <v>#REF!</v>
      </c>
      <c r="D37" s="39">
        <v>45.7</v>
      </c>
      <c r="E37" s="39" t="e">
        <f t="shared" si="1"/>
        <v>#REF!</v>
      </c>
      <c r="F37" s="40" t="s">
        <v>6</v>
      </c>
      <c r="G37" s="41" t="e">
        <f t="shared" si="2"/>
        <v>#REF!</v>
      </c>
      <c r="H37" s="39" t="e">
        <f>VLOOKUP(B37,#REF!,3,0)</f>
        <v>#REF!</v>
      </c>
    </row>
    <row r="38" spans="2:8" x14ac:dyDescent="0.2">
      <c r="B38" s="43" t="s">
        <v>49</v>
      </c>
      <c r="C38" s="37" t="e">
        <f>VLOOKUP(B38,#REF!,2,0)</f>
        <v>#REF!</v>
      </c>
      <c r="D38" s="24">
        <v>6</v>
      </c>
      <c r="E38" s="24"/>
      <c r="F38" s="22" t="s">
        <v>6</v>
      </c>
      <c r="G38" s="25"/>
      <c r="H38" s="24" t="e">
        <f>VLOOKUP(B38,#REF!,3,0)</f>
        <v>#REF!</v>
      </c>
    </row>
  </sheetData>
  <pageMargins left="0.25" right="0.25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5"/>
  <sheetViews>
    <sheetView showGridLines="0" topLeftCell="A5" workbookViewId="0">
      <selection activeCell="I3" sqref="I3:I20"/>
    </sheetView>
  </sheetViews>
  <sheetFormatPr defaultRowHeight="12.75" x14ac:dyDescent="0.2"/>
  <cols>
    <col min="1" max="1" width="3.28515625" style="21" customWidth="1"/>
    <col min="2" max="2" width="32.140625" style="21" customWidth="1"/>
    <col min="3" max="3" width="12.7109375" style="21" customWidth="1"/>
    <col min="4" max="4" width="12.28515625" style="21" bestFit="1" customWidth="1"/>
    <col min="5" max="5" width="9.85546875" style="21" customWidth="1"/>
    <col min="6" max="6" width="25.28515625" style="21" customWidth="1"/>
    <col min="7" max="7" width="22.28515625" style="21" bestFit="1" customWidth="1"/>
    <col min="8" max="16384" width="9.140625" style="21"/>
  </cols>
  <sheetData>
    <row r="2" spans="2:7" x14ac:dyDescent="0.2">
      <c r="B2" s="20" t="s">
        <v>0</v>
      </c>
      <c r="C2" s="20" t="s">
        <v>25</v>
      </c>
      <c r="D2" s="20" t="s">
        <v>26</v>
      </c>
      <c r="E2" s="20" t="s">
        <v>4</v>
      </c>
      <c r="F2" s="20" t="s">
        <v>35</v>
      </c>
      <c r="G2" s="20" t="s">
        <v>34</v>
      </c>
    </row>
    <row r="3" spans="2:7" x14ac:dyDescent="0.2">
      <c r="B3" s="30" t="s">
        <v>5</v>
      </c>
      <c r="C3" s="23" t="e">
        <f>VLOOKUP(B3,#REF!,2,0)</f>
        <v>#REF!</v>
      </c>
      <c r="D3" s="24">
        <v>10.86</v>
      </c>
      <c r="E3" s="22" t="s">
        <v>6</v>
      </c>
      <c r="F3" s="25" t="e">
        <f>1000/C3*G3</f>
        <v>#REF!</v>
      </c>
      <c r="G3" s="24" t="e">
        <f>VLOOKUP(B3,#REF!,3,0)</f>
        <v>#REF!</v>
      </c>
    </row>
    <row r="4" spans="2:7" x14ac:dyDescent="0.2">
      <c r="B4" s="30" t="s">
        <v>7</v>
      </c>
      <c r="C4" s="23" t="e">
        <f>VLOOKUP(B4,#REF!,2,0)</f>
        <v>#REF!</v>
      </c>
      <c r="D4" s="24">
        <v>0</v>
      </c>
      <c r="E4" s="22" t="s">
        <v>6</v>
      </c>
      <c r="F4" s="25" t="e">
        <f t="shared" ref="F4:F22" si="0">1000/C4*G4</f>
        <v>#REF!</v>
      </c>
      <c r="G4" s="24" t="e">
        <f>VLOOKUP(B4,#REF!,3,0)</f>
        <v>#REF!</v>
      </c>
    </row>
    <row r="5" spans="2:7" x14ac:dyDescent="0.2">
      <c r="B5" s="30" t="s">
        <v>8</v>
      </c>
      <c r="C5" s="23" t="e">
        <f>VLOOKUP(B5,#REF!,2,0)</f>
        <v>#REF!</v>
      </c>
      <c r="D5" s="24">
        <v>2021</v>
      </c>
      <c r="E5" s="22" t="s">
        <v>6</v>
      </c>
      <c r="F5" s="25" t="e">
        <f t="shared" si="0"/>
        <v>#REF!</v>
      </c>
      <c r="G5" s="24" t="e">
        <f>VLOOKUP(B5,#REF!,3,0)</f>
        <v>#REF!</v>
      </c>
    </row>
    <row r="6" spans="2:7" x14ac:dyDescent="0.2">
      <c r="B6" s="30" t="s">
        <v>9</v>
      </c>
      <c r="C6" s="23" t="e">
        <f>VLOOKUP(B6,#REF!,2,0)</f>
        <v>#REF!</v>
      </c>
      <c r="D6" s="24">
        <v>1318</v>
      </c>
      <c r="E6" s="22" t="s">
        <v>6</v>
      </c>
      <c r="F6" s="25" t="e">
        <f t="shared" si="0"/>
        <v>#REF!</v>
      </c>
      <c r="G6" s="24" t="e">
        <f>VLOOKUP(B6,#REF!,3,0)</f>
        <v>#REF!</v>
      </c>
    </row>
    <row r="7" spans="2:7" x14ac:dyDescent="0.2">
      <c r="B7" s="30" t="s">
        <v>10</v>
      </c>
      <c r="C7" s="23" t="e">
        <f>VLOOKUP(B7,#REF!,2,0)</f>
        <v>#REF!</v>
      </c>
      <c r="D7" s="24">
        <v>25</v>
      </c>
      <c r="E7" s="22" t="s">
        <v>6</v>
      </c>
      <c r="F7" s="25" t="e">
        <f t="shared" si="0"/>
        <v>#REF!</v>
      </c>
      <c r="G7" s="24" t="e">
        <f>VLOOKUP(B7,#REF!,3,0)</f>
        <v>#REF!</v>
      </c>
    </row>
    <row r="8" spans="2:7" x14ac:dyDescent="0.2">
      <c r="B8" s="31" t="s">
        <v>11</v>
      </c>
      <c r="C8" s="27" t="e">
        <f>VLOOKUP(B8,#REF!,2,0)</f>
        <v>#REF!</v>
      </c>
      <c r="D8" s="28">
        <v>1.0900000000000001</v>
      </c>
      <c r="E8" s="26" t="s">
        <v>6</v>
      </c>
      <c r="F8" s="29" t="e">
        <f t="shared" si="0"/>
        <v>#REF!</v>
      </c>
      <c r="G8" s="24" t="e">
        <f>VLOOKUP(B8,#REF!,3,0)</f>
        <v>#REF!</v>
      </c>
    </row>
    <row r="9" spans="2:7" x14ac:dyDescent="0.2">
      <c r="B9" s="30" t="s">
        <v>12</v>
      </c>
      <c r="C9" s="23" t="e">
        <f>VLOOKUP(B9,#REF!,2,0)</f>
        <v>#REF!</v>
      </c>
      <c r="D9" s="24">
        <v>8</v>
      </c>
      <c r="E9" s="22" t="s">
        <v>6</v>
      </c>
      <c r="F9" s="25" t="e">
        <f t="shared" si="0"/>
        <v>#REF!</v>
      </c>
      <c r="G9" s="24" t="e">
        <f>VLOOKUP(B9,#REF!,3,0)</f>
        <v>#REF!</v>
      </c>
    </row>
    <row r="10" spans="2:7" x14ac:dyDescent="0.2">
      <c r="B10" s="30" t="s">
        <v>32</v>
      </c>
      <c r="C10" s="23" t="e">
        <f>VLOOKUP(B10,#REF!,2,0)</f>
        <v>#REF!</v>
      </c>
      <c r="D10" s="24">
        <v>0</v>
      </c>
      <c r="E10" s="22" t="s">
        <v>6</v>
      </c>
      <c r="F10" s="25" t="e">
        <f t="shared" si="0"/>
        <v>#REF!</v>
      </c>
      <c r="G10" s="24" t="e">
        <f>VLOOKUP(B10,#REF!,3,0)</f>
        <v>#REF!</v>
      </c>
    </row>
    <row r="11" spans="2:7" x14ac:dyDescent="0.2">
      <c r="B11" s="30" t="s">
        <v>13</v>
      </c>
      <c r="C11" s="23" t="e">
        <f>VLOOKUP(B11,#REF!,2,0)</f>
        <v>#REF!</v>
      </c>
      <c r="D11" s="24">
        <v>0</v>
      </c>
      <c r="E11" s="22" t="s">
        <v>6</v>
      </c>
      <c r="F11" s="25" t="e">
        <f t="shared" si="0"/>
        <v>#REF!</v>
      </c>
      <c r="G11" s="24" t="e">
        <f>VLOOKUP(B11,#REF!,3,0)</f>
        <v>#REF!</v>
      </c>
    </row>
    <row r="12" spans="2:7" x14ac:dyDescent="0.2">
      <c r="B12" s="30" t="s">
        <v>14</v>
      </c>
      <c r="C12" s="23" t="e">
        <f>VLOOKUP(B12,#REF!,2,0)</f>
        <v>#REF!</v>
      </c>
      <c r="D12" s="24">
        <v>3</v>
      </c>
      <c r="E12" s="22" t="s">
        <v>6</v>
      </c>
      <c r="F12" s="25" t="e">
        <f t="shared" si="0"/>
        <v>#REF!</v>
      </c>
      <c r="G12" s="24" t="e">
        <f>VLOOKUP(B12,#REF!,3,0)</f>
        <v>#REF!</v>
      </c>
    </row>
    <row r="13" spans="2:7" x14ac:dyDescent="0.2">
      <c r="B13" s="30" t="s">
        <v>15</v>
      </c>
      <c r="C13" s="23" t="e">
        <f>VLOOKUP(B13,#REF!,2,0)</f>
        <v>#REF!</v>
      </c>
      <c r="D13" s="24">
        <v>0</v>
      </c>
      <c r="E13" s="22" t="s">
        <v>6</v>
      </c>
      <c r="F13" s="25" t="e">
        <f t="shared" si="0"/>
        <v>#REF!</v>
      </c>
      <c r="G13" s="24" t="e">
        <f>VLOOKUP(B13,#REF!,3,0)</f>
        <v>#REF!</v>
      </c>
    </row>
    <row r="14" spans="2:7" x14ac:dyDescent="0.2">
      <c r="B14" s="30" t="s">
        <v>16</v>
      </c>
      <c r="C14" s="23" t="e">
        <f>VLOOKUP(B14,#REF!,2,0)</f>
        <v>#REF!</v>
      </c>
      <c r="D14" s="24">
        <v>362</v>
      </c>
      <c r="E14" s="22" t="s">
        <v>6</v>
      </c>
      <c r="F14" s="25" t="e">
        <f t="shared" si="0"/>
        <v>#REF!</v>
      </c>
      <c r="G14" s="24" t="e">
        <f>VLOOKUP(B14,#REF!,3,0)</f>
        <v>#REF!</v>
      </c>
    </row>
    <row r="15" spans="2:7" x14ac:dyDescent="0.2">
      <c r="B15" s="30" t="s">
        <v>17</v>
      </c>
      <c r="C15" s="23" t="e">
        <f>VLOOKUP(B15,#REF!,2,0)</f>
        <v>#REF!</v>
      </c>
      <c r="D15" s="24">
        <v>73.33</v>
      </c>
      <c r="E15" s="22" t="s">
        <v>6</v>
      </c>
      <c r="F15" s="25" t="e">
        <f t="shared" si="0"/>
        <v>#REF!</v>
      </c>
      <c r="G15" s="24" t="e">
        <f>VLOOKUP(B15,#REF!,3,0)</f>
        <v>#REF!</v>
      </c>
    </row>
    <row r="16" spans="2:7" x14ac:dyDescent="0.2">
      <c r="B16" s="30" t="s">
        <v>18</v>
      </c>
      <c r="C16" s="23" t="e">
        <f>VLOOKUP(B16,#REF!,2,0)</f>
        <v>#REF!</v>
      </c>
      <c r="D16" s="24">
        <v>278</v>
      </c>
      <c r="E16" s="22" t="s">
        <v>6</v>
      </c>
      <c r="F16" s="25" t="e">
        <f t="shared" si="0"/>
        <v>#REF!</v>
      </c>
      <c r="G16" s="24" t="e">
        <f>VLOOKUP(B16,#REF!,3,0)</f>
        <v>#REF!</v>
      </c>
    </row>
    <row r="17" spans="2:7" x14ac:dyDescent="0.2">
      <c r="B17" s="30" t="s">
        <v>19</v>
      </c>
      <c r="C17" s="23" t="e">
        <f>VLOOKUP(B17,#REF!,2,0)</f>
        <v>#REF!</v>
      </c>
      <c r="D17" s="24">
        <v>86</v>
      </c>
      <c r="E17" s="22" t="s">
        <v>6</v>
      </c>
      <c r="F17" s="25" t="e">
        <f t="shared" si="0"/>
        <v>#REF!</v>
      </c>
      <c r="G17" s="24" t="e">
        <f>VLOOKUP(B17,#REF!,3,0)</f>
        <v>#REF!</v>
      </c>
    </row>
    <row r="18" spans="2:7" x14ac:dyDescent="0.2">
      <c r="B18" s="30" t="s">
        <v>20</v>
      </c>
      <c r="C18" s="23" t="e">
        <f>VLOOKUP(B18,#REF!,2,0)</f>
        <v>#REF!</v>
      </c>
      <c r="D18" s="24">
        <v>277.06</v>
      </c>
      <c r="E18" s="22" t="s">
        <v>6</v>
      </c>
      <c r="F18" s="25" t="e">
        <f t="shared" si="0"/>
        <v>#REF!</v>
      </c>
      <c r="G18" s="24" t="e">
        <f>VLOOKUP(B18,#REF!,3,0)</f>
        <v>#REF!</v>
      </c>
    </row>
    <row r="19" spans="2:7" x14ac:dyDescent="0.2">
      <c r="B19" s="30" t="s">
        <v>21</v>
      </c>
      <c r="C19" s="23" t="e">
        <f>VLOOKUP(B19,#REF!,2,0)</f>
        <v>#REF!</v>
      </c>
      <c r="D19" s="24">
        <v>98</v>
      </c>
      <c r="E19" s="22" t="s">
        <v>6</v>
      </c>
      <c r="F19" s="25" t="e">
        <f t="shared" si="0"/>
        <v>#REF!</v>
      </c>
      <c r="G19" s="24" t="e">
        <f>VLOOKUP(B19,#REF!,3,0)</f>
        <v>#REF!</v>
      </c>
    </row>
    <row r="20" spans="2:7" x14ac:dyDescent="0.2">
      <c r="B20" s="30" t="s">
        <v>22</v>
      </c>
      <c r="C20" s="23" t="e">
        <f>VLOOKUP(B20,#REF!,2,0)</f>
        <v>#REF!</v>
      </c>
      <c r="D20" s="24">
        <v>92.5</v>
      </c>
      <c r="E20" s="22" t="s">
        <v>6</v>
      </c>
      <c r="F20" s="25" t="e">
        <f t="shared" si="0"/>
        <v>#REF!</v>
      </c>
      <c r="G20" s="24" t="e">
        <f>VLOOKUP(B20,#REF!,3,0)</f>
        <v>#REF!</v>
      </c>
    </row>
    <row r="21" spans="2:7" x14ac:dyDescent="0.2">
      <c r="B21" s="30" t="s">
        <v>23</v>
      </c>
      <c r="C21" s="23" t="e">
        <f>VLOOKUP(B21,#REF!,2,0)</f>
        <v>#REF!</v>
      </c>
      <c r="D21" s="24">
        <v>1560.46</v>
      </c>
      <c r="E21" s="22" t="s">
        <v>6</v>
      </c>
      <c r="F21" s="25" t="e">
        <f t="shared" si="0"/>
        <v>#REF!</v>
      </c>
      <c r="G21" s="24" t="e">
        <f>VLOOKUP(B21,#REF!,3,0)</f>
        <v>#REF!</v>
      </c>
    </row>
    <row r="22" spans="2:7" x14ac:dyDescent="0.2">
      <c r="B22" s="30" t="s">
        <v>33</v>
      </c>
      <c r="C22" s="23" t="e">
        <f>VLOOKUP(B22,#REF!,2,0)</f>
        <v>#REF!</v>
      </c>
      <c r="D22" s="24">
        <v>147.80000000000001</v>
      </c>
      <c r="E22" s="22" t="s">
        <v>6</v>
      </c>
      <c r="F22" s="25" t="e">
        <f t="shared" si="0"/>
        <v>#REF!</v>
      </c>
      <c r="G22" s="24" t="e">
        <f>VLOOKUP(B22,#REF!,3,0)</f>
        <v>#REF!</v>
      </c>
    </row>
    <row r="23" spans="2:7" x14ac:dyDescent="0.2">
      <c r="B23" s="30" t="s">
        <v>36</v>
      </c>
      <c r="C23" s="23"/>
      <c r="D23" s="24">
        <v>9</v>
      </c>
      <c r="E23" s="22" t="s">
        <v>43</v>
      </c>
      <c r="F23" s="25"/>
      <c r="G23" s="24">
        <v>0</v>
      </c>
    </row>
    <row r="24" spans="2:7" x14ac:dyDescent="0.2">
      <c r="B24" s="30" t="s">
        <v>37</v>
      </c>
      <c r="C24" s="23"/>
      <c r="D24" s="24">
        <v>2</v>
      </c>
      <c r="E24" s="22" t="s">
        <v>43</v>
      </c>
      <c r="F24" s="25"/>
      <c r="G24" s="24">
        <v>0</v>
      </c>
    </row>
    <row r="25" spans="2:7" x14ac:dyDescent="0.2">
      <c r="B25" s="30" t="s">
        <v>38</v>
      </c>
      <c r="C25" s="23"/>
      <c r="D25" s="24">
        <v>11</v>
      </c>
      <c r="E25" s="22" t="s">
        <v>43</v>
      </c>
      <c r="F25" s="25"/>
      <c r="G25" s="24">
        <v>30000</v>
      </c>
    </row>
    <row r="26" spans="2:7" x14ac:dyDescent="0.2">
      <c r="B26" s="30" t="s">
        <v>39</v>
      </c>
      <c r="C26" s="23">
        <v>24.542523364485984</v>
      </c>
      <c r="D26" s="24">
        <v>21.4</v>
      </c>
      <c r="E26" s="22" t="s">
        <v>6</v>
      </c>
      <c r="F26" s="25">
        <f t="shared" ref="F26:F34" si="1">1000/C26*G26</f>
        <v>99826.735972277747</v>
      </c>
      <c r="G26" s="24">
        <v>2450</v>
      </c>
    </row>
    <row r="27" spans="2:7" x14ac:dyDescent="0.2">
      <c r="B27" s="30" t="s">
        <v>40</v>
      </c>
      <c r="C27" s="23">
        <v>30.625500000000002</v>
      </c>
      <c r="D27" s="24">
        <v>48</v>
      </c>
      <c r="E27" s="22" t="s">
        <v>6</v>
      </c>
      <c r="F27" s="25">
        <f t="shared" si="1"/>
        <v>99590.210772069026</v>
      </c>
      <c r="G27" s="24">
        <v>3050</v>
      </c>
    </row>
    <row r="28" spans="2:7" x14ac:dyDescent="0.2">
      <c r="B28" s="30" t="s">
        <v>41</v>
      </c>
      <c r="C28" s="23">
        <v>40.299999999999997</v>
      </c>
      <c r="D28" s="24">
        <v>24</v>
      </c>
      <c r="E28" s="22" t="s">
        <v>6</v>
      </c>
      <c r="F28" s="25">
        <f t="shared" si="1"/>
        <v>100000</v>
      </c>
      <c r="G28" s="24">
        <v>4030</v>
      </c>
    </row>
    <row r="29" spans="2:7" x14ac:dyDescent="0.2">
      <c r="B29" s="30" t="s">
        <v>42</v>
      </c>
      <c r="C29" s="23">
        <v>4.4000000000000004</v>
      </c>
      <c r="D29" s="24">
        <v>18</v>
      </c>
      <c r="E29" s="22" t="s">
        <v>6</v>
      </c>
      <c r="F29" s="25">
        <f t="shared" si="1"/>
        <v>99999.999999999985</v>
      </c>
      <c r="G29" s="24">
        <v>440</v>
      </c>
    </row>
    <row r="30" spans="2:7" x14ac:dyDescent="0.2">
      <c r="B30" s="30" t="s">
        <v>44</v>
      </c>
      <c r="C30" s="23">
        <v>7.32402</v>
      </c>
      <c r="D30" s="24">
        <v>22.4</v>
      </c>
      <c r="E30" s="22" t="s">
        <v>6</v>
      </c>
      <c r="F30" s="25">
        <f t="shared" si="1"/>
        <v>114964.18633482706</v>
      </c>
      <c r="G30" s="24">
        <v>842</v>
      </c>
    </row>
    <row r="31" spans="2:7" x14ac:dyDescent="0.2">
      <c r="B31" s="30" t="s">
        <v>45</v>
      </c>
      <c r="C31" s="23">
        <v>9.6667199999999998</v>
      </c>
      <c r="D31" s="24">
        <v>40.700000000000003</v>
      </c>
      <c r="E31" s="22" t="s">
        <v>6</v>
      </c>
      <c r="F31" s="25">
        <f t="shared" si="1"/>
        <v>115033.84808911399</v>
      </c>
      <c r="G31" s="24">
        <v>1112</v>
      </c>
    </row>
    <row r="32" spans="2:7" x14ac:dyDescent="0.2">
      <c r="B32" s="30" t="s">
        <v>46</v>
      </c>
      <c r="C32" s="23">
        <v>1.424115</v>
      </c>
      <c r="D32" s="24">
        <v>134</v>
      </c>
      <c r="E32" s="22" t="s">
        <v>6</v>
      </c>
      <c r="F32" s="25">
        <f t="shared" si="1"/>
        <v>0</v>
      </c>
      <c r="G32" s="24">
        <v>0</v>
      </c>
    </row>
    <row r="33" spans="2:7" x14ac:dyDescent="0.2">
      <c r="B33" s="30" t="s">
        <v>47</v>
      </c>
      <c r="C33" s="23">
        <v>4.1860350000000004</v>
      </c>
      <c r="D33" s="24">
        <v>3.8</v>
      </c>
      <c r="E33" s="22" t="s">
        <v>6</v>
      </c>
      <c r="F33" s="25">
        <f t="shared" si="1"/>
        <v>114905.8715467023</v>
      </c>
      <c r="G33" s="24">
        <v>481</v>
      </c>
    </row>
    <row r="34" spans="2:7" x14ac:dyDescent="0.2">
      <c r="B34" s="30" t="s">
        <v>48</v>
      </c>
      <c r="C34" s="23">
        <v>8.3844000000000012</v>
      </c>
      <c r="D34" s="24">
        <v>45.7</v>
      </c>
      <c r="E34" s="22" t="s">
        <v>6</v>
      </c>
      <c r="F34" s="25">
        <f t="shared" si="1"/>
        <v>114975.430561519</v>
      </c>
      <c r="G34" s="24">
        <v>964</v>
      </c>
    </row>
    <row r="35" spans="2:7" x14ac:dyDescent="0.2">
      <c r="B35" s="30" t="s">
        <v>49</v>
      </c>
      <c r="C35" s="23" t="s">
        <v>50</v>
      </c>
      <c r="D35" s="24">
        <v>6</v>
      </c>
      <c r="E35" s="22" t="s">
        <v>6</v>
      </c>
      <c r="F35" s="25"/>
      <c r="G35" s="24">
        <v>5000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2"/>
  <sheetViews>
    <sheetView showGridLines="0" workbookViewId="0">
      <selection activeCell="I3" sqref="I3:I20"/>
    </sheetView>
  </sheetViews>
  <sheetFormatPr defaultRowHeight="15" x14ac:dyDescent="0.25"/>
  <cols>
    <col min="1" max="1" width="3.28515625" style="8" customWidth="1"/>
    <col min="2" max="2" width="25.42578125" style="8" customWidth="1"/>
    <col min="3" max="3" width="12.7109375" style="8" customWidth="1"/>
    <col min="4" max="4" width="12.28515625" style="8" bestFit="1" customWidth="1"/>
    <col min="5" max="5" width="9.85546875" style="8" customWidth="1"/>
    <col min="6" max="6" width="25.28515625" style="8" customWidth="1"/>
    <col min="7" max="7" width="22.28515625" style="8" bestFit="1" customWidth="1"/>
    <col min="8" max="16384" width="9.140625" style="8"/>
  </cols>
  <sheetData>
    <row r="2" spans="2:7" x14ac:dyDescent="0.25">
      <c r="B2" s="3" t="s">
        <v>0</v>
      </c>
      <c r="C2" s="3" t="s">
        <v>25</v>
      </c>
      <c r="D2" s="3" t="s">
        <v>26</v>
      </c>
      <c r="E2" s="3" t="s">
        <v>4</v>
      </c>
      <c r="F2" s="3" t="s">
        <v>35</v>
      </c>
      <c r="G2" s="3" t="s">
        <v>34</v>
      </c>
    </row>
    <row r="3" spans="2:7" x14ac:dyDescent="0.25">
      <c r="B3" s="4" t="s">
        <v>5</v>
      </c>
      <c r="C3" s="14" t="e">
        <f>VLOOKUP(B3,#REF!,2,0)</f>
        <v>#REF!</v>
      </c>
      <c r="D3" s="6">
        <v>10.86</v>
      </c>
      <c r="E3" s="4" t="s">
        <v>6</v>
      </c>
      <c r="F3" s="15" t="e">
        <f>1000/C3*G3</f>
        <v>#REF!</v>
      </c>
      <c r="G3" s="6" t="e">
        <f>VLOOKUP(B3,#REF!,3,0)</f>
        <v>#REF!</v>
      </c>
    </row>
    <row r="4" spans="2:7" x14ac:dyDescent="0.25">
      <c r="B4" s="4" t="s">
        <v>7</v>
      </c>
      <c r="C4" s="14" t="e">
        <f>VLOOKUP(B4,#REF!,2,0)</f>
        <v>#REF!</v>
      </c>
      <c r="D4" s="6">
        <v>0</v>
      </c>
      <c r="E4" s="4" t="s">
        <v>6</v>
      </c>
      <c r="F4" s="15" t="e">
        <f t="shared" ref="F4:F22" si="0">1000/C4*G4</f>
        <v>#REF!</v>
      </c>
      <c r="G4" s="6" t="e">
        <f>VLOOKUP(B4,#REF!,3,0)</f>
        <v>#REF!</v>
      </c>
    </row>
    <row r="5" spans="2:7" x14ac:dyDescent="0.25">
      <c r="B5" s="4" t="s">
        <v>8</v>
      </c>
      <c r="C5" s="14" t="e">
        <f>VLOOKUP(B5,#REF!,2,0)</f>
        <v>#REF!</v>
      </c>
      <c r="D5" s="6">
        <v>34</v>
      </c>
      <c r="E5" s="4" t="s">
        <v>6</v>
      </c>
      <c r="F5" s="15" t="e">
        <f t="shared" si="0"/>
        <v>#REF!</v>
      </c>
      <c r="G5" s="6" t="e">
        <f>VLOOKUP(B5,#REF!,3,0)</f>
        <v>#REF!</v>
      </c>
    </row>
    <row r="6" spans="2:7" x14ac:dyDescent="0.25">
      <c r="B6" s="4" t="s">
        <v>9</v>
      </c>
      <c r="C6" s="14" t="e">
        <f>VLOOKUP(B6,#REF!,2,0)</f>
        <v>#REF!</v>
      </c>
      <c r="D6" s="6">
        <v>1318</v>
      </c>
      <c r="E6" s="4" t="s">
        <v>6</v>
      </c>
      <c r="F6" s="15" t="e">
        <f t="shared" si="0"/>
        <v>#REF!</v>
      </c>
      <c r="G6" s="6" t="e">
        <f>VLOOKUP(B6,#REF!,3,0)</f>
        <v>#REF!</v>
      </c>
    </row>
    <row r="7" spans="2:7" x14ac:dyDescent="0.25">
      <c r="B7" s="4" t="s">
        <v>10</v>
      </c>
      <c r="C7" s="14" t="e">
        <f>VLOOKUP(B7,#REF!,2,0)</f>
        <v>#REF!</v>
      </c>
      <c r="D7" s="6">
        <v>25</v>
      </c>
      <c r="E7" s="4" t="s">
        <v>6</v>
      </c>
      <c r="F7" s="15" t="e">
        <f t="shared" si="0"/>
        <v>#REF!</v>
      </c>
      <c r="G7" s="6" t="e">
        <f>VLOOKUP(B7,#REF!,3,0)</f>
        <v>#REF!</v>
      </c>
    </row>
    <row r="8" spans="2:7" x14ac:dyDescent="0.25">
      <c r="B8" s="9" t="s">
        <v>11</v>
      </c>
      <c r="C8" s="16" t="e">
        <f>VLOOKUP(B8,#REF!,2,0)</f>
        <v>#REF!</v>
      </c>
      <c r="D8" s="17">
        <v>322.08999999999997</v>
      </c>
      <c r="E8" s="18" t="s">
        <v>6</v>
      </c>
      <c r="F8" s="19" t="e">
        <f t="shared" si="0"/>
        <v>#REF!</v>
      </c>
      <c r="G8" s="10" t="e">
        <f>VLOOKUP(B8,#REF!,3,0)</f>
        <v>#REF!</v>
      </c>
    </row>
    <row r="9" spans="2:7" x14ac:dyDescent="0.25">
      <c r="B9" s="4" t="s">
        <v>12</v>
      </c>
      <c r="C9" s="14" t="e">
        <f>VLOOKUP(B9,#REF!,2,0)</f>
        <v>#REF!</v>
      </c>
      <c r="D9" s="6">
        <v>8</v>
      </c>
      <c r="E9" s="4" t="s">
        <v>6</v>
      </c>
      <c r="F9" s="15" t="e">
        <f t="shared" si="0"/>
        <v>#REF!</v>
      </c>
      <c r="G9" s="6" t="e">
        <f>VLOOKUP(B9,#REF!,3,0)</f>
        <v>#REF!</v>
      </c>
    </row>
    <row r="10" spans="2:7" x14ac:dyDescent="0.25">
      <c r="B10" s="4" t="s">
        <v>32</v>
      </c>
      <c r="C10" s="14" t="e">
        <f>VLOOKUP(B10,#REF!,2,0)</f>
        <v>#REF!</v>
      </c>
      <c r="D10" s="6">
        <v>0</v>
      </c>
      <c r="E10" s="4" t="s">
        <v>6</v>
      </c>
      <c r="F10" s="15" t="e">
        <f t="shared" si="0"/>
        <v>#REF!</v>
      </c>
      <c r="G10" s="6" t="e">
        <f>VLOOKUP(B10,#REF!,3,0)</f>
        <v>#REF!</v>
      </c>
    </row>
    <row r="11" spans="2:7" x14ac:dyDescent="0.25">
      <c r="B11" s="4" t="s">
        <v>13</v>
      </c>
      <c r="C11" s="14" t="e">
        <f>VLOOKUP(B11,#REF!,2,0)</f>
        <v>#REF!</v>
      </c>
      <c r="D11" s="6">
        <v>-1</v>
      </c>
      <c r="E11" s="4" t="s">
        <v>6</v>
      </c>
      <c r="F11" s="15" t="e">
        <f t="shared" si="0"/>
        <v>#REF!</v>
      </c>
      <c r="G11" s="6" t="e">
        <f>VLOOKUP(B11,#REF!,3,0)</f>
        <v>#REF!</v>
      </c>
    </row>
    <row r="12" spans="2:7" x14ac:dyDescent="0.25">
      <c r="B12" s="4" t="s">
        <v>14</v>
      </c>
      <c r="C12" s="14" t="e">
        <f>VLOOKUP(B12,#REF!,2,0)</f>
        <v>#REF!</v>
      </c>
      <c r="D12" s="6">
        <v>3</v>
      </c>
      <c r="E12" s="4" t="s">
        <v>6</v>
      </c>
      <c r="F12" s="15" t="e">
        <f t="shared" si="0"/>
        <v>#REF!</v>
      </c>
      <c r="G12" s="6" t="e">
        <f>VLOOKUP(B12,#REF!,3,0)</f>
        <v>#REF!</v>
      </c>
    </row>
    <row r="13" spans="2:7" x14ac:dyDescent="0.25">
      <c r="B13" s="4" t="s">
        <v>15</v>
      </c>
      <c r="C13" s="14" t="e">
        <f>VLOOKUP(B13,#REF!,2,0)</f>
        <v>#REF!</v>
      </c>
      <c r="D13" s="6">
        <v>0</v>
      </c>
      <c r="E13" s="4" t="s">
        <v>6</v>
      </c>
      <c r="F13" s="15" t="e">
        <f t="shared" si="0"/>
        <v>#REF!</v>
      </c>
      <c r="G13" s="6" t="e">
        <f>VLOOKUP(B13,#REF!,3,0)</f>
        <v>#REF!</v>
      </c>
    </row>
    <row r="14" spans="2:7" x14ac:dyDescent="0.25">
      <c r="B14" s="4" t="s">
        <v>16</v>
      </c>
      <c r="C14" s="14" t="e">
        <f>VLOOKUP(B14,#REF!,2,0)</f>
        <v>#REF!</v>
      </c>
      <c r="D14" s="6">
        <v>362</v>
      </c>
      <c r="E14" s="4" t="s">
        <v>6</v>
      </c>
      <c r="F14" s="15" t="e">
        <f t="shared" si="0"/>
        <v>#REF!</v>
      </c>
      <c r="G14" s="6" t="e">
        <f>VLOOKUP(B14,#REF!,3,0)</f>
        <v>#REF!</v>
      </c>
    </row>
    <row r="15" spans="2:7" x14ac:dyDescent="0.25">
      <c r="B15" s="4" t="s">
        <v>17</v>
      </c>
      <c r="C15" s="14" t="e">
        <f>VLOOKUP(B15,#REF!,2,0)</f>
        <v>#REF!</v>
      </c>
      <c r="D15" s="6">
        <v>73.33</v>
      </c>
      <c r="E15" s="4" t="s">
        <v>6</v>
      </c>
      <c r="F15" s="15" t="e">
        <f t="shared" si="0"/>
        <v>#REF!</v>
      </c>
      <c r="G15" s="6" t="e">
        <f>VLOOKUP(B15,#REF!,3,0)</f>
        <v>#REF!</v>
      </c>
    </row>
    <row r="16" spans="2:7" x14ac:dyDescent="0.25">
      <c r="B16" s="4" t="s">
        <v>18</v>
      </c>
      <c r="C16" s="14" t="e">
        <f>VLOOKUP(B16,#REF!,2,0)</f>
        <v>#REF!</v>
      </c>
      <c r="D16" s="6">
        <v>278</v>
      </c>
      <c r="E16" s="4" t="s">
        <v>6</v>
      </c>
      <c r="F16" s="15" t="e">
        <f t="shared" si="0"/>
        <v>#REF!</v>
      </c>
      <c r="G16" s="6" t="e">
        <f>VLOOKUP(B16,#REF!,3,0)</f>
        <v>#REF!</v>
      </c>
    </row>
    <row r="17" spans="2:7" x14ac:dyDescent="0.25">
      <c r="B17" s="4" t="s">
        <v>19</v>
      </c>
      <c r="C17" s="14" t="e">
        <f>VLOOKUP(B17,#REF!,2,0)</f>
        <v>#REF!</v>
      </c>
      <c r="D17" s="6">
        <v>86</v>
      </c>
      <c r="E17" s="4" t="s">
        <v>6</v>
      </c>
      <c r="F17" s="15" t="e">
        <f t="shared" si="0"/>
        <v>#REF!</v>
      </c>
      <c r="G17" s="6" t="e">
        <f>VLOOKUP(B17,#REF!,3,0)</f>
        <v>#REF!</v>
      </c>
    </row>
    <row r="18" spans="2:7" x14ac:dyDescent="0.25">
      <c r="B18" s="4" t="s">
        <v>20</v>
      </c>
      <c r="C18" s="14" t="e">
        <f>VLOOKUP(B18,#REF!,2,0)</f>
        <v>#REF!</v>
      </c>
      <c r="D18" s="6">
        <v>277.06</v>
      </c>
      <c r="E18" s="4" t="s">
        <v>6</v>
      </c>
      <c r="F18" s="15" t="e">
        <f t="shared" si="0"/>
        <v>#REF!</v>
      </c>
      <c r="G18" s="6" t="e">
        <f>VLOOKUP(B18,#REF!,3,0)</f>
        <v>#REF!</v>
      </c>
    </row>
    <row r="19" spans="2:7" x14ac:dyDescent="0.25">
      <c r="B19" s="4" t="s">
        <v>21</v>
      </c>
      <c r="C19" s="14" t="e">
        <f>VLOOKUP(B19,#REF!,2,0)</f>
        <v>#REF!</v>
      </c>
      <c r="D19" s="6">
        <v>98</v>
      </c>
      <c r="E19" s="4" t="s">
        <v>6</v>
      </c>
      <c r="F19" s="15" t="e">
        <f t="shared" si="0"/>
        <v>#REF!</v>
      </c>
      <c r="G19" s="6" t="e">
        <f>VLOOKUP(B19,#REF!,3,0)</f>
        <v>#REF!</v>
      </c>
    </row>
    <row r="20" spans="2:7" x14ac:dyDescent="0.25">
      <c r="B20" s="4" t="s">
        <v>22</v>
      </c>
      <c r="C20" s="14" t="e">
        <f>VLOOKUP(B20,#REF!,2,0)</f>
        <v>#REF!</v>
      </c>
      <c r="D20" s="6">
        <v>92.5</v>
      </c>
      <c r="E20" s="4" t="s">
        <v>6</v>
      </c>
      <c r="F20" s="15" t="e">
        <f t="shared" si="0"/>
        <v>#REF!</v>
      </c>
      <c r="G20" s="6" t="e">
        <f>VLOOKUP(B20,#REF!,3,0)</f>
        <v>#REF!</v>
      </c>
    </row>
    <row r="21" spans="2:7" x14ac:dyDescent="0.25">
      <c r="B21" s="4" t="s">
        <v>23</v>
      </c>
      <c r="C21" s="14" t="e">
        <f>VLOOKUP(B21,#REF!,2,0)</f>
        <v>#REF!</v>
      </c>
      <c r="D21" s="6">
        <v>1687.96</v>
      </c>
      <c r="E21" s="4" t="s">
        <v>6</v>
      </c>
      <c r="F21" s="15" t="e">
        <f t="shared" si="0"/>
        <v>#REF!</v>
      </c>
      <c r="G21" s="6" t="e">
        <f>VLOOKUP(B21,#REF!,3,0)</f>
        <v>#REF!</v>
      </c>
    </row>
    <row r="22" spans="2:7" x14ac:dyDescent="0.25">
      <c r="B22" s="4" t="s">
        <v>33</v>
      </c>
      <c r="C22" s="14" t="e">
        <f>VLOOKUP(B22,#REF!,2,0)</f>
        <v>#REF!</v>
      </c>
      <c r="D22" s="6">
        <v>147.80000000000001</v>
      </c>
      <c r="E22" s="4" t="s">
        <v>6</v>
      </c>
      <c r="F22" s="15" t="e">
        <f t="shared" si="0"/>
        <v>#REF!</v>
      </c>
      <c r="G22" s="6" t="e">
        <f>VLOOKUP(B22,#REF!,3,0)</f>
        <v>#REF!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81"/>
  <sheetViews>
    <sheetView showGridLines="0" view="pageBreakPreview" zoomScaleNormal="100" zoomScaleSheetLayoutView="100" workbookViewId="0">
      <pane xSplit="2" ySplit="3" topLeftCell="C4" activePane="bottomRight" state="frozen"/>
      <selection activeCell="A33" sqref="A33:XFD33"/>
      <selection pane="topRight" activeCell="A33" sqref="A33:XFD33"/>
      <selection pane="bottomLeft" activeCell="A33" sqref="A33:XFD33"/>
      <selection pane="bottomRight" activeCell="A33" sqref="A33:XFD33"/>
    </sheetView>
  </sheetViews>
  <sheetFormatPr defaultRowHeight="12.75" outlineLevelCol="1" x14ac:dyDescent="0.2"/>
  <cols>
    <col min="1" max="1" width="2.85546875" style="21" customWidth="1"/>
    <col min="2" max="2" width="42.5703125" style="21" customWidth="1"/>
    <col min="3" max="3" width="16.28515625" style="96" hidden="1" customWidth="1" outlineLevel="1"/>
    <col min="4" max="4" width="13.5703125" style="21" customWidth="1" collapsed="1"/>
    <col min="5" max="5" width="11.42578125" style="21" customWidth="1"/>
    <col min="6" max="6" width="12.5703125" style="21" customWidth="1"/>
    <col min="7" max="7" width="14.5703125" style="96" customWidth="1"/>
    <col min="8" max="8" width="13" style="21" customWidth="1"/>
    <col min="9" max="9" width="3.140625" style="21" customWidth="1"/>
    <col min="10" max="10" width="13.85546875" style="21" customWidth="1"/>
    <col min="11" max="11" width="12.85546875" style="21" bestFit="1" customWidth="1"/>
    <col min="12" max="12" width="13.5703125" style="21" bestFit="1" customWidth="1"/>
    <col min="13" max="16384" width="9.140625" style="21"/>
  </cols>
  <sheetData>
    <row r="2" spans="2:10" ht="15" x14ac:dyDescent="0.25">
      <c r="B2" s="66" t="str">
        <f ca="1">CONCATENATE("Остатки на ",TEXT(TODAY(),"ДД.ММ.ГГГГ"))</f>
        <v>Остатки на 30.08.2022</v>
      </c>
      <c r="C2" s="97"/>
      <c r="D2" s="67"/>
      <c r="E2" s="67"/>
      <c r="F2" s="67"/>
      <c r="G2" s="97"/>
      <c r="H2" s="67"/>
      <c r="I2" s="67"/>
      <c r="J2" s="67"/>
    </row>
    <row r="3" spans="2:10" ht="45.75" customHeight="1" x14ac:dyDescent="0.2">
      <c r="B3" s="68" t="s">
        <v>0</v>
      </c>
      <c r="C3" s="68" t="s">
        <v>109</v>
      </c>
      <c r="D3" s="69" t="s">
        <v>25</v>
      </c>
      <c r="E3" s="69" t="s">
        <v>26</v>
      </c>
      <c r="F3" s="69" t="s">
        <v>53</v>
      </c>
      <c r="G3" s="69" t="s">
        <v>35</v>
      </c>
      <c r="H3" s="69" t="s">
        <v>34</v>
      </c>
      <c r="I3" s="67"/>
      <c r="J3" s="69" t="s">
        <v>94</v>
      </c>
    </row>
    <row r="4" spans="2:10" ht="15" x14ac:dyDescent="0.2">
      <c r="B4" s="70"/>
      <c r="C4" s="70"/>
      <c r="D4" s="70"/>
      <c r="E4" s="71">
        <f>SUM(E5:E58)</f>
        <v>7300.6500000000005</v>
      </c>
      <c r="F4" s="71" t="e">
        <f>SUM(F5:F55)</f>
        <v>#REF!</v>
      </c>
      <c r="G4" s="70"/>
      <c r="H4" s="70"/>
      <c r="I4" s="67"/>
      <c r="J4" s="70"/>
    </row>
    <row r="5" spans="2:10" ht="15" x14ac:dyDescent="0.2">
      <c r="B5" s="78" t="s">
        <v>38</v>
      </c>
      <c r="C5" s="78" t="str">
        <f>IFERROR(VLOOKUP(B5,#REF!,2,0),"")</f>
        <v/>
      </c>
      <c r="D5" s="99" t="e">
        <f>VLOOKUP(B5,#REF!,2,0)</f>
        <v>#REF!</v>
      </c>
      <c r="E5" s="80">
        <v>11</v>
      </c>
      <c r="F5" s="81" t="e">
        <f t="shared" ref="F5:F68" si="0">E5*D5</f>
        <v>#REF!</v>
      </c>
      <c r="G5" s="93"/>
      <c r="H5" s="80">
        <v>30000</v>
      </c>
      <c r="I5" s="67"/>
      <c r="J5" s="83">
        <f t="shared" ref="J5:J68" si="1">ROUND(G5/1.15,-3)</f>
        <v>0</v>
      </c>
    </row>
    <row r="6" spans="2:10" ht="15" x14ac:dyDescent="0.2">
      <c r="B6" s="72" t="s">
        <v>81</v>
      </c>
      <c r="C6" s="72" t="str">
        <f>IFERROR(VLOOKUP(B6,#REF!,2,0),"")</f>
        <v/>
      </c>
      <c r="D6" s="98" t="e">
        <f>VLOOKUP(B6,#REF!,2,0)</f>
        <v>#REF!</v>
      </c>
      <c r="E6" s="74">
        <v>4.37</v>
      </c>
      <c r="F6" s="75" t="e">
        <f t="shared" si="0"/>
        <v>#REF!</v>
      </c>
      <c r="G6" s="92" t="e">
        <f t="shared" ref="G6:G69" si="2">ROUND(1000/D6*H6,-3)</f>
        <v>#REF!</v>
      </c>
      <c r="H6" s="74">
        <v>1490</v>
      </c>
      <c r="I6" s="67"/>
      <c r="J6" s="77" t="e">
        <f t="shared" si="1"/>
        <v>#REF!</v>
      </c>
    </row>
    <row r="7" spans="2:10" ht="15" x14ac:dyDescent="0.2">
      <c r="B7" s="78" t="s">
        <v>82</v>
      </c>
      <c r="C7" s="78" t="str">
        <f>IFERROR(VLOOKUP(B7,#REF!,2,0),"")</f>
        <v/>
      </c>
      <c r="D7" s="99" t="e">
        <f>VLOOKUP(B7,#REF!,2,0)</f>
        <v>#REF!</v>
      </c>
      <c r="E7" s="80">
        <v>57.4</v>
      </c>
      <c r="F7" s="81" t="e">
        <f t="shared" si="0"/>
        <v>#REF!</v>
      </c>
      <c r="G7" s="93" t="e">
        <f t="shared" si="2"/>
        <v>#REF!</v>
      </c>
      <c r="H7" s="80">
        <v>1700</v>
      </c>
      <c r="I7" s="67"/>
      <c r="J7" s="83" t="e">
        <f t="shared" si="1"/>
        <v>#REF!</v>
      </c>
    </row>
    <row r="8" spans="2:10" ht="15" x14ac:dyDescent="0.2">
      <c r="B8" s="72" t="s">
        <v>83</v>
      </c>
      <c r="C8" s="72" t="str">
        <f>IFERROR(VLOOKUP(B8,#REF!,2,0),"")</f>
        <v/>
      </c>
      <c r="D8" s="98" t="e">
        <f>VLOOKUP(B8,#REF!,2,0)</f>
        <v>#REF!</v>
      </c>
      <c r="E8" s="74">
        <v>10.23</v>
      </c>
      <c r="F8" s="75" t="e">
        <f t="shared" si="0"/>
        <v>#REF!</v>
      </c>
      <c r="G8" s="92" t="e">
        <f t="shared" si="2"/>
        <v>#REF!</v>
      </c>
      <c r="H8" s="74">
        <v>1330</v>
      </c>
      <c r="I8" s="67"/>
      <c r="J8" s="77" t="e">
        <f t="shared" si="1"/>
        <v>#REF!</v>
      </c>
    </row>
    <row r="9" spans="2:10" ht="15" x14ac:dyDescent="0.2">
      <c r="B9" s="78" t="s">
        <v>57</v>
      </c>
      <c r="C9" s="78" t="str">
        <f>IFERROR(VLOOKUP(B9,#REF!,2,0),"")</f>
        <v/>
      </c>
      <c r="D9" s="99" t="e">
        <f>VLOOKUP(B9,#REF!,2,0)</f>
        <v>#REF!</v>
      </c>
      <c r="E9" s="80">
        <v>21.4</v>
      </c>
      <c r="F9" s="81" t="e">
        <f t="shared" si="0"/>
        <v>#REF!</v>
      </c>
      <c r="G9" s="93" t="e">
        <f t="shared" si="2"/>
        <v>#REF!</v>
      </c>
      <c r="H9" s="80">
        <v>2450</v>
      </c>
      <c r="I9" s="67"/>
      <c r="J9" s="83" t="e">
        <f t="shared" si="1"/>
        <v>#REF!</v>
      </c>
    </row>
    <row r="10" spans="2:10" ht="15" x14ac:dyDescent="0.2">
      <c r="B10" s="72" t="s">
        <v>58</v>
      </c>
      <c r="C10" s="72" t="str">
        <f>IFERROR(VLOOKUP(B10,#REF!,2,0),"")</f>
        <v/>
      </c>
      <c r="D10" s="98" t="e">
        <f>VLOOKUP(B10,#REF!,2,0)</f>
        <v>#REF!</v>
      </c>
      <c r="E10" s="74">
        <v>48</v>
      </c>
      <c r="F10" s="75" t="e">
        <f t="shared" si="0"/>
        <v>#REF!</v>
      </c>
      <c r="G10" s="92" t="e">
        <f t="shared" si="2"/>
        <v>#REF!</v>
      </c>
      <c r="H10" s="74">
        <v>3050</v>
      </c>
      <c r="I10" s="67"/>
      <c r="J10" s="77" t="e">
        <f t="shared" si="1"/>
        <v>#REF!</v>
      </c>
    </row>
    <row r="11" spans="2:10" ht="15" x14ac:dyDescent="0.2">
      <c r="B11" s="78" t="s">
        <v>87</v>
      </c>
      <c r="C11" s="78" t="str">
        <f>IFERROR(VLOOKUP(B11,#REF!,2,0),"")</f>
        <v/>
      </c>
      <c r="D11" s="99" t="e">
        <f>VLOOKUP(B11,#REF!,2,0)</f>
        <v>#REF!</v>
      </c>
      <c r="E11" s="80">
        <v>24</v>
      </c>
      <c r="F11" s="81" t="e">
        <f t="shared" si="0"/>
        <v>#REF!</v>
      </c>
      <c r="G11" s="93" t="e">
        <f t="shared" si="2"/>
        <v>#REF!</v>
      </c>
      <c r="H11" s="80">
        <v>3650</v>
      </c>
      <c r="I11" s="67"/>
      <c r="J11" s="83" t="e">
        <f t="shared" si="1"/>
        <v>#REF!</v>
      </c>
    </row>
    <row r="12" spans="2:10" ht="15" x14ac:dyDescent="0.2">
      <c r="B12" s="72" t="s">
        <v>79</v>
      </c>
      <c r="C12" s="72" t="str">
        <f>IFERROR(VLOOKUP(B12,#REF!,2,0),"")</f>
        <v/>
      </c>
      <c r="D12" s="98" t="e">
        <f>VLOOKUP(B12,#REF!,2,0)</f>
        <v>#REF!</v>
      </c>
      <c r="E12" s="74">
        <v>0</v>
      </c>
      <c r="F12" s="75" t="e">
        <f t="shared" si="0"/>
        <v>#REF!</v>
      </c>
      <c r="G12" s="92" t="e">
        <f t="shared" si="2"/>
        <v>#REF!</v>
      </c>
      <c r="H12" s="74">
        <v>90</v>
      </c>
      <c r="I12" s="67"/>
      <c r="J12" s="77" t="e">
        <f t="shared" si="1"/>
        <v>#REF!</v>
      </c>
    </row>
    <row r="13" spans="2:10" ht="15" x14ac:dyDescent="0.2">
      <c r="B13" s="78" t="s">
        <v>59</v>
      </c>
      <c r="C13" s="78" t="str">
        <f>IFERROR(VLOOKUP(B13,#REF!,2,0),"")</f>
        <v/>
      </c>
      <c r="D13" s="99" t="e">
        <f>VLOOKUP(B13,#REF!,2,0)</f>
        <v>#REF!</v>
      </c>
      <c r="E13" s="80">
        <v>0</v>
      </c>
      <c r="F13" s="81" t="e">
        <f t="shared" si="0"/>
        <v>#REF!</v>
      </c>
      <c r="G13" s="93" t="e">
        <f t="shared" si="2"/>
        <v>#REF!</v>
      </c>
      <c r="H13" s="80">
        <v>4030</v>
      </c>
      <c r="I13" s="67"/>
      <c r="J13" s="83" t="e">
        <f t="shared" si="1"/>
        <v>#REF!</v>
      </c>
    </row>
    <row r="14" spans="2:10" ht="15" x14ac:dyDescent="0.2">
      <c r="B14" s="72" t="s">
        <v>56</v>
      </c>
      <c r="C14" s="72" t="str">
        <f>IFERROR(VLOOKUP(B14,#REF!,2,0),"")</f>
        <v/>
      </c>
      <c r="D14" s="98" t="e">
        <f>VLOOKUP(B14,#REF!,2,0)</f>
        <v>#REF!</v>
      </c>
      <c r="E14" s="74">
        <v>1635</v>
      </c>
      <c r="F14" s="75" t="e">
        <f t="shared" si="0"/>
        <v>#REF!</v>
      </c>
      <c r="G14" s="92" t="e">
        <f t="shared" si="2"/>
        <v>#REF!</v>
      </c>
      <c r="H14" s="74">
        <v>170</v>
      </c>
      <c r="I14" s="67"/>
      <c r="J14" s="77" t="e">
        <f t="shared" si="1"/>
        <v>#REF!</v>
      </c>
    </row>
    <row r="15" spans="2:10" ht="15" x14ac:dyDescent="0.2">
      <c r="B15" s="78" t="s">
        <v>52</v>
      </c>
      <c r="C15" s="78" t="str">
        <f>IFERROR(VLOOKUP(B15,#REF!,2,0),"")</f>
        <v/>
      </c>
      <c r="D15" s="99" t="e">
        <f>VLOOKUP(B15,#REF!,2,0)</f>
        <v>#REF!</v>
      </c>
      <c r="E15" s="80">
        <v>479.81</v>
      </c>
      <c r="F15" s="81" t="e">
        <f t="shared" si="0"/>
        <v>#REF!</v>
      </c>
      <c r="G15" s="93" t="e">
        <f t="shared" si="2"/>
        <v>#REF!</v>
      </c>
      <c r="H15" s="80">
        <v>170</v>
      </c>
      <c r="I15" s="67"/>
      <c r="J15" s="83" t="e">
        <f t="shared" si="1"/>
        <v>#REF!</v>
      </c>
    </row>
    <row r="16" spans="2:10" ht="15" x14ac:dyDescent="0.2">
      <c r="B16" s="72" t="s">
        <v>88</v>
      </c>
      <c r="C16" s="72" t="str">
        <f>IFERROR(VLOOKUP(B16,#REF!,2,0),"")</f>
        <v/>
      </c>
      <c r="D16" s="98" t="e">
        <f>VLOOKUP(B16,#REF!,2,0)</f>
        <v>#REF!</v>
      </c>
      <c r="E16" s="74">
        <v>0</v>
      </c>
      <c r="F16" s="75" t="e">
        <f t="shared" si="0"/>
        <v>#REF!</v>
      </c>
      <c r="G16" s="92" t="e">
        <f t="shared" si="2"/>
        <v>#REF!</v>
      </c>
      <c r="H16" s="74">
        <v>290</v>
      </c>
      <c r="I16" s="67"/>
      <c r="J16" s="77" t="e">
        <f t="shared" si="1"/>
        <v>#REF!</v>
      </c>
    </row>
    <row r="17" spans="1:10" ht="15" x14ac:dyDescent="0.2">
      <c r="B17" s="78" t="s">
        <v>60</v>
      </c>
      <c r="C17" s="78" t="str">
        <f>IFERROR(VLOOKUP(B17,#REF!,2,0),"")</f>
        <v/>
      </c>
      <c r="D17" s="99" t="e">
        <f>VLOOKUP(B17,#REF!,2,0)</f>
        <v>#REF!</v>
      </c>
      <c r="E17" s="80">
        <v>18</v>
      </c>
      <c r="F17" s="81" t="e">
        <f t="shared" si="0"/>
        <v>#REF!</v>
      </c>
      <c r="G17" s="93" t="e">
        <f t="shared" si="2"/>
        <v>#REF!</v>
      </c>
      <c r="H17" s="80">
        <v>440</v>
      </c>
      <c r="I17" s="67"/>
      <c r="J17" s="83" t="e">
        <f t="shared" si="1"/>
        <v>#REF!</v>
      </c>
    </row>
    <row r="18" spans="1:10" ht="15" x14ac:dyDescent="0.2">
      <c r="B18" s="72" t="s">
        <v>96</v>
      </c>
      <c r="C18" s="72" t="str">
        <f>IFERROR(VLOOKUP(B18,#REF!,2,0),"")</f>
        <v/>
      </c>
      <c r="D18" s="98" t="e">
        <f>VLOOKUP(B18,#REF!,2,0)</f>
        <v>#REF!</v>
      </c>
      <c r="E18" s="74">
        <v>3</v>
      </c>
      <c r="F18" s="75" t="e">
        <f t="shared" si="0"/>
        <v>#REF!</v>
      </c>
      <c r="G18" s="92" t="e">
        <f t="shared" si="2"/>
        <v>#REF!</v>
      </c>
      <c r="H18" s="74">
        <v>922</v>
      </c>
      <c r="I18" s="67"/>
      <c r="J18" s="77" t="e">
        <f t="shared" si="1"/>
        <v>#REF!</v>
      </c>
    </row>
    <row r="19" spans="1:10" ht="15" x14ac:dyDescent="0.2">
      <c r="B19" s="78" t="s">
        <v>85</v>
      </c>
      <c r="C19" s="100" t="str">
        <f>IFERROR(VLOOKUP(B19,#REF!,2,0),"")</f>
        <v/>
      </c>
      <c r="D19" s="99" t="e">
        <f>VLOOKUP(B19,#REF!,2,0)</f>
        <v>#REF!</v>
      </c>
      <c r="E19" s="80">
        <v>0</v>
      </c>
      <c r="F19" s="81" t="e">
        <f t="shared" si="0"/>
        <v>#REF!</v>
      </c>
      <c r="G19" s="93" t="e">
        <f t="shared" si="2"/>
        <v>#REF!</v>
      </c>
      <c r="H19" s="80">
        <v>1520</v>
      </c>
      <c r="I19" s="67"/>
      <c r="J19" s="83" t="e">
        <f t="shared" si="1"/>
        <v>#REF!</v>
      </c>
    </row>
    <row r="20" spans="1:10" ht="15" x14ac:dyDescent="0.2">
      <c r="A20" s="21">
        <v>1</v>
      </c>
      <c r="B20" s="72" t="s">
        <v>120</v>
      </c>
      <c r="C20" s="101" t="str">
        <f>IFERROR(VLOOKUP(B20,#REF!,2,0),"")</f>
        <v/>
      </c>
      <c r="D20" s="102" t="e">
        <f>VLOOKUP(B20,#REF!,2,0)</f>
        <v>#REF!</v>
      </c>
      <c r="E20" s="104">
        <v>41.26</v>
      </c>
      <c r="F20" s="75" t="e">
        <f t="shared" si="0"/>
        <v>#REF!</v>
      </c>
      <c r="G20" s="92" t="e">
        <f t="shared" si="2"/>
        <v>#REF!</v>
      </c>
      <c r="H20" s="74">
        <v>14600</v>
      </c>
      <c r="I20" s="67"/>
      <c r="J20" s="77" t="e">
        <f t="shared" si="1"/>
        <v>#REF!</v>
      </c>
    </row>
    <row r="21" spans="1:10" ht="15" x14ac:dyDescent="0.2">
      <c r="A21" s="21">
        <v>1</v>
      </c>
      <c r="B21" s="78" t="s">
        <v>159</v>
      </c>
      <c r="C21" s="100" t="str">
        <f>IFERROR(VLOOKUP(B21,#REF!,2,0),"")</f>
        <v/>
      </c>
      <c r="D21" s="103" t="e">
        <f>VLOOKUP(B21,#REF!,2,0)</f>
        <v>#REF!</v>
      </c>
      <c r="E21" s="105">
        <v>7.24</v>
      </c>
      <c r="F21" s="81" t="e">
        <f t="shared" si="0"/>
        <v>#REF!</v>
      </c>
      <c r="G21" s="93" t="e">
        <f t="shared" si="2"/>
        <v>#REF!</v>
      </c>
      <c r="H21" s="80">
        <v>23330</v>
      </c>
      <c r="I21" s="67"/>
      <c r="J21" s="83" t="e">
        <f t="shared" si="1"/>
        <v>#REF!</v>
      </c>
    </row>
    <row r="22" spans="1:10" ht="15" x14ac:dyDescent="0.2">
      <c r="A22" s="21">
        <v>1</v>
      </c>
      <c r="B22" s="72" t="s">
        <v>166</v>
      </c>
      <c r="C22" s="101" t="str">
        <f>IFERROR(VLOOKUP(B22,#REF!,2,0),"")</f>
        <v/>
      </c>
      <c r="D22" s="102" t="e">
        <f>VLOOKUP(B22,#REF!,2,0)</f>
        <v>#REF!</v>
      </c>
      <c r="E22" s="104">
        <v>4.46</v>
      </c>
      <c r="F22" s="75" t="e">
        <f t="shared" si="0"/>
        <v>#REF!</v>
      </c>
      <c r="G22" s="92" t="e">
        <f t="shared" si="2"/>
        <v>#REF!</v>
      </c>
      <c r="H22" s="74">
        <v>32490</v>
      </c>
      <c r="I22" s="67"/>
      <c r="J22" s="77" t="e">
        <f t="shared" si="1"/>
        <v>#REF!</v>
      </c>
    </row>
    <row r="23" spans="1:10" ht="15" x14ac:dyDescent="0.2">
      <c r="A23" s="21">
        <v>1</v>
      </c>
      <c r="B23" s="78" t="s">
        <v>121</v>
      </c>
      <c r="C23" s="100" t="str">
        <f>IFERROR(VLOOKUP(B23,#REF!,2,0),"")</f>
        <v/>
      </c>
      <c r="D23" s="103" t="e">
        <f>VLOOKUP(B23,#REF!,2,0)</f>
        <v>#REF!</v>
      </c>
      <c r="E23" s="105">
        <v>151.15</v>
      </c>
      <c r="F23" s="81" t="e">
        <f t="shared" si="0"/>
        <v>#REF!</v>
      </c>
      <c r="G23" s="93" t="e">
        <f t="shared" si="2"/>
        <v>#REF!</v>
      </c>
      <c r="H23" s="80">
        <v>11600</v>
      </c>
      <c r="I23" s="67"/>
      <c r="J23" s="83" t="e">
        <f t="shared" si="1"/>
        <v>#REF!</v>
      </c>
    </row>
    <row r="24" spans="1:10" ht="15" x14ac:dyDescent="0.2">
      <c r="A24" s="21">
        <v>1</v>
      </c>
      <c r="B24" s="72" t="s">
        <v>122</v>
      </c>
      <c r="C24" s="101" t="str">
        <f>IFERROR(VLOOKUP(B24,#REF!,2,0),"")</f>
        <v/>
      </c>
      <c r="D24" s="102" t="e">
        <f>VLOOKUP(B24,#REF!,2,0)</f>
        <v>#REF!</v>
      </c>
      <c r="E24" s="74">
        <v>0</v>
      </c>
      <c r="F24" s="75" t="e">
        <f t="shared" si="0"/>
        <v>#REF!</v>
      </c>
      <c r="G24" s="92" t="e">
        <f t="shared" si="2"/>
        <v>#REF!</v>
      </c>
      <c r="H24" s="74">
        <v>480</v>
      </c>
      <c r="I24" s="67"/>
      <c r="J24" s="77" t="e">
        <f t="shared" si="1"/>
        <v>#REF!</v>
      </c>
    </row>
    <row r="25" spans="1:10" ht="15" x14ac:dyDescent="0.2">
      <c r="A25" s="21">
        <v>1</v>
      </c>
      <c r="B25" s="78" t="s">
        <v>123</v>
      </c>
      <c r="C25" s="100" t="str">
        <f>IFERROR(VLOOKUP(B25,#REF!,2,0),"")</f>
        <v/>
      </c>
      <c r="D25" s="103" t="e">
        <f>VLOOKUP(B25,#REF!,2,0)</f>
        <v>#REF!</v>
      </c>
      <c r="E25" s="80">
        <v>0</v>
      </c>
      <c r="F25" s="81" t="e">
        <f t="shared" si="0"/>
        <v>#REF!</v>
      </c>
      <c r="G25" s="93" t="e">
        <f t="shared" si="2"/>
        <v>#REF!</v>
      </c>
      <c r="H25" s="80">
        <v>430</v>
      </c>
      <c r="I25" s="67"/>
      <c r="J25" s="83" t="e">
        <f t="shared" si="1"/>
        <v>#REF!</v>
      </c>
    </row>
    <row r="26" spans="1:10" ht="15" x14ac:dyDescent="0.2">
      <c r="A26" s="21">
        <v>1</v>
      </c>
      <c r="B26" s="72" t="s">
        <v>124</v>
      </c>
      <c r="C26" s="101" t="str">
        <f>IFERROR(VLOOKUP(B26,#REF!,2,0),"")</f>
        <v/>
      </c>
      <c r="D26" s="102" t="e">
        <f>VLOOKUP(B26,#REF!,2,0)</f>
        <v>#REF!</v>
      </c>
      <c r="E26" s="104">
        <v>899.52</v>
      </c>
      <c r="F26" s="75" t="e">
        <f t="shared" si="0"/>
        <v>#REF!</v>
      </c>
      <c r="G26" s="92" t="e">
        <f t="shared" si="2"/>
        <v>#REF!</v>
      </c>
      <c r="H26" s="74">
        <v>540</v>
      </c>
      <c r="I26" s="67"/>
      <c r="J26" s="77" t="e">
        <f t="shared" si="1"/>
        <v>#REF!</v>
      </c>
    </row>
    <row r="27" spans="1:10" ht="15" x14ac:dyDescent="0.2">
      <c r="A27" s="21">
        <v>1</v>
      </c>
      <c r="B27" s="72" t="s">
        <v>125</v>
      </c>
      <c r="C27" s="101" t="str">
        <f>IFERROR(VLOOKUP(B27,#REF!,2,0),"")</f>
        <v/>
      </c>
      <c r="D27" s="102" t="e">
        <f>VLOOKUP(B27,#REF!,2,0)</f>
        <v>#REF!</v>
      </c>
      <c r="E27" s="104">
        <v>1159.5</v>
      </c>
      <c r="F27" s="75" t="e">
        <f t="shared" si="0"/>
        <v>#REF!</v>
      </c>
      <c r="G27" s="92" t="e">
        <f t="shared" si="2"/>
        <v>#REF!</v>
      </c>
      <c r="H27" s="74">
        <v>600</v>
      </c>
      <c r="I27" s="67"/>
      <c r="J27" s="77" t="e">
        <f t="shared" si="1"/>
        <v>#REF!</v>
      </c>
    </row>
    <row r="28" spans="1:10" ht="15" x14ac:dyDescent="0.2">
      <c r="A28" s="21">
        <v>1</v>
      </c>
      <c r="B28" s="78" t="s">
        <v>126</v>
      </c>
      <c r="C28" s="100" t="str">
        <f>IFERROR(VLOOKUP(B28,#REF!,2,0),"")</f>
        <v/>
      </c>
      <c r="D28" s="103" t="e">
        <f>VLOOKUP(B28,#REF!,2,0)</f>
        <v>#REF!</v>
      </c>
      <c r="E28" s="105">
        <v>25</v>
      </c>
      <c r="F28" s="81" t="e">
        <f t="shared" si="0"/>
        <v>#REF!</v>
      </c>
      <c r="G28" s="93" t="e">
        <f t="shared" si="2"/>
        <v>#REF!</v>
      </c>
      <c r="H28" s="80">
        <v>650</v>
      </c>
      <c r="I28" s="67"/>
      <c r="J28" s="83" t="e">
        <f t="shared" si="1"/>
        <v>#REF!</v>
      </c>
    </row>
    <row r="29" spans="1:10" ht="15" x14ac:dyDescent="0.2">
      <c r="A29" s="21">
        <v>1</v>
      </c>
      <c r="B29" s="72" t="s">
        <v>127</v>
      </c>
      <c r="C29" s="101" t="str">
        <f>IFERROR(VLOOKUP(B29,#REF!,2,0),"")</f>
        <v/>
      </c>
      <c r="D29" s="102" t="e">
        <f>VLOOKUP(B29,#REF!,2,0)</f>
        <v>#REF!</v>
      </c>
      <c r="E29" s="104">
        <v>201.36</v>
      </c>
      <c r="F29" s="75" t="e">
        <f t="shared" si="0"/>
        <v>#REF!</v>
      </c>
      <c r="G29" s="92" t="e">
        <f t="shared" si="2"/>
        <v>#REF!</v>
      </c>
      <c r="H29" s="74">
        <v>500</v>
      </c>
      <c r="I29" s="67"/>
      <c r="J29" s="77" t="e">
        <f t="shared" si="1"/>
        <v>#REF!</v>
      </c>
    </row>
    <row r="30" spans="1:10" ht="15" x14ac:dyDescent="0.2">
      <c r="A30" s="21">
        <v>1</v>
      </c>
      <c r="B30" s="78" t="s">
        <v>160</v>
      </c>
      <c r="C30" s="100" t="str">
        <f>IFERROR(VLOOKUP(B30,#REF!,2,0),"")</f>
        <v/>
      </c>
      <c r="D30" s="103" t="e">
        <f>VLOOKUP(B30,#REF!,2,0)</f>
        <v>#REF!</v>
      </c>
      <c r="E30" s="105">
        <v>10.98</v>
      </c>
      <c r="F30" s="81" t="e">
        <f t="shared" si="0"/>
        <v>#REF!</v>
      </c>
      <c r="G30" s="93" t="e">
        <f t="shared" si="2"/>
        <v>#REF!</v>
      </c>
      <c r="H30" s="80">
        <v>32620</v>
      </c>
      <c r="I30" s="67"/>
      <c r="J30" s="83" t="e">
        <f t="shared" si="1"/>
        <v>#REF!</v>
      </c>
    </row>
    <row r="31" spans="1:10" ht="15" x14ac:dyDescent="0.2">
      <c r="A31" s="21">
        <v>1</v>
      </c>
      <c r="B31" s="72" t="s">
        <v>128</v>
      </c>
      <c r="C31" s="101" t="str">
        <f>IFERROR(VLOOKUP(B31,#REF!,2,0),"")</f>
        <v/>
      </c>
      <c r="D31" s="102" t="e">
        <f>VLOOKUP(B31,#REF!,2,0)</f>
        <v>#REF!</v>
      </c>
      <c r="E31" s="74">
        <v>0</v>
      </c>
      <c r="F31" s="75" t="e">
        <f t="shared" si="0"/>
        <v>#REF!</v>
      </c>
      <c r="G31" s="92" t="e">
        <f t="shared" si="2"/>
        <v>#REF!</v>
      </c>
      <c r="H31" s="74">
        <v>1150</v>
      </c>
      <c r="I31" s="67"/>
      <c r="J31" s="77" t="e">
        <f t="shared" si="1"/>
        <v>#REF!</v>
      </c>
    </row>
    <row r="32" spans="1:10" ht="15" x14ac:dyDescent="0.2">
      <c r="A32" s="21">
        <v>1</v>
      </c>
      <c r="B32" s="72" t="s">
        <v>129</v>
      </c>
      <c r="C32" s="101" t="str">
        <f>IFERROR(VLOOKUP(B32,#REF!,2,0),"")</f>
        <v/>
      </c>
      <c r="D32" s="102" t="e">
        <f>VLOOKUP(B32,#REF!,2,0)</f>
        <v>#REF!</v>
      </c>
      <c r="E32" s="74">
        <v>0</v>
      </c>
      <c r="F32" s="75" t="e">
        <f t="shared" si="0"/>
        <v>#REF!</v>
      </c>
      <c r="G32" s="92" t="e">
        <f t="shared" si="2"/>
        <v>#REF!</v>
      </c>
      <c r="H32" s="74">
        <v>850</v>
      </c>
      <c r="I32" s="67"/>
      <c r="J32" s="77" t="e">
        <f t="shared" si="1"/>
        <v>#REF!</v>
      </c>
    </row>
    <row r="33" spans="1:10" ht="15" x14ac:dyDescent="0.2">
      <c r="A33" s="21">
        <v>1</v>
      </c>
      <c r="B33" s="78" t="s">
        <v>130</v>
      </c>
      <c r="C33" s="100" t="str">
        <f>IFERROR(VLOOKUP(B33,#REF!,2,0),"")</f>
        <v/>
      </c>
      <c r="D33" s="103" t="e">
        <f>VLOOKUP(B33,#REF!,2,0)</f>
        <v>#REF!</v>
      </c>
      <c r="E33" s="105">
        <v>666.35</v>
      </c>
      <c r="F33" s="81" t="e">
        <f t="shared" si="0"/>
        <v>#REF!</v>
      </c>
      <c r="G33" s="93" t="e">
        <f t="shared" si="2"/>
        <v>#REF!</v>
      </c>
      <c r="H33" s="80">
        <v>1400</v>
      </c>
      <c r="I33" s="67"/>
      <c r="J33" s="83" t="e">
        <f t="shared" si="1"/>
        <v>#REF!</v>
      </c>
    </row>
    <row r="34" spans="1:10" ht="15" x14ac:dyDescent="0.2">
      <c r="A34" s="21">
        <v>1</v>
      </c>
      <c r="B34" s="72" t="s">
        <v>131</v>
      </c>
      <c r="C34" s="101" t="str">
        <f>IFERROR(VLOOKUP(B34,#REF!,2,0),"")</f>
        <v/>
      </c>
      <c r="D34" s="102" t="e">
        <f>VLOOKUP(B34,#REF!,2,0)</f>
        <v>#REF!</v>
      </c>
      <c r="E34" s="104">
        <v>5.5</v>
      </c>
      <c r="F34" s="75" t="e">
        <f t="shared" si="0"/>
        <v>#REF!</v>
      </c>
      <c r="G34" s="92" t="e">
        <f t="shared" si="2"/>
        <v>#REF!</v>
      </c>
      <c r="H34" s="74">
        <v>930</v>
      </c>
      <c r="I34" s="67"/>
      <c r="J34" s="77" t="e">
        <f t="shared" si="1"/>
        <v>#REF!</v>
      </c>
    </row>
    <row r="35" spans="1:10" ht="15" x14ac:dyDescent="0.2">
      <c r="A35" s="21">
        <v>1</v>
      </c>
      <c r="B35" s="78" t="s">
        <v>167</v>
      </c>
      <c r="C35" s="100" t="str">
        <f>IFERROR(VLOOKUP(B35,#REF!,2,0),"")</f>
        <v/>
      </c>
      <c r="D35" s="103" t="e">
        <f>VLOOKUP(B35,#REF!,2,0)</f>
        <v>#REF!</v>
      </c>
      <c r="E35" s="105">
        <v>574</v>
      </c>
      <c r="F35" s="81" t="e">
        <f t="shared" si="0"/>
        <v>#REF!</v>
      </c>
      <c r="G35" s="93" t="e">
        <f t="shared" si="2"/>
        <v>#REF!</v>
      </c>
      <c r="H35" s="80">
        <v>900</v>
      </c>
      <c r="I35" s="67"/>
      <c r="J35" s="83" t="e">
        <f t="shared" si="1"/>
        <v>#REF!</v>
      </c>
    </row>
    <row r="36" spans="1:10" ht="15" x14ac:dyDescent="0.2">
      <c r="A36" s="21">
        <v>1</v>
      </c>
      <c r="B36" s="72" t="s">
        <v>116</v>
      </c>
      <c r="C36" s="101" t="str">
        <f>IFERROR(VLOOKUP(B36,#REF!,2,0),"")</f>
        <v/>
      </c>
      <c r="D36" s="102" t="e">
        <f>VLOOKUP(B36,#REF!,2,0)</f>
        <v>#REF!</v>
      </c>
      <c r="E36" s="104">
        <v>8.11</v>
      </c>
      <c r="F36" s="75" t="e">
        <f t="shared" si="0"/>
        <v>#REF!</v>
      </c>
      <c r="G36" s="92" t="e">
        <f t="shared" si="2"/>
        <v>#REF!</v>
      </c>
      <c r="H36" s="74">
        <v>800</v>
      </c>
      <c r="I36" s="67"/>
      <c r="J36" s="77" t="e">
        <f t="shared" si="1"/>
        <v>#REF!</v>
      </c>
    </row>
    <row r="37" spans="1:10" ht="15" x14ac:dyDescent="0.2">
      <c r="A37" s="21">
        <v>1</v>
      </c>
      <c r="B37" s="78" t="s">
        <v>133</v>
      </c>
      <c r="C37" s="100" t="str">
        <f>IFERROR(VLOOKUP(B37,#REF!,2,0),"")</f>
        <v/>
      </c>
      <c r="D37" s="103" t="e">
        <f>VLOOKUP(B37,#REF!,2,0)</f>
        <v>#REF!</v>
      </c>
      <c r="E37" s="105">
        <v>30.6</v>
      </c>
      <c r="F37" s="81" t="e">
        <f t="shared" si="0"/>
        <v>#REF!</v>
      </c>
      <c r="G37" s="93" t="e">
        <f t="shared" si="2"/>
        <v>#REF!</v>
      </c>
      <c r="H37" s="80">
        <v>935</v>
      </c>
      <c r="I37" s="67"/>
      <c r="J37" s="83" t="e">
        <f t="shared" si="1"/>
        <v>#REF!</v>
      </c>
    </row>
    <row r="38" spans="1:10" ht="15" x14ac:dyDescent="0.2">
      <c r="A38" s="21">
        <v>1</v>
      </c>
      <c r="B38" s="72" t="s">
        <v>117</v>
      </c>
      <c r="C38" s="101" t="str">
        <f>IFERROR(VLOOKUP(B38,#REF!,2,0),"")</f>
        <v/>
      </c>
      <c r="D38" s="102" t="e">
        <f>VLOOKUP(B38,#REF!,2,0)</f>
        <v>#REF!</v>
      </c>
      <c r="E38" s="104">
        <v>27.96</v>
      </c>
      <c r="F38" s="75" t="e">
        <f t="shared" si="0"/>
        <v>#REF!</v>
      </c>
      <c r="G38" s="92" t="e">
        <f t="shared" si="2"/>
        <v>#REF!</v>
      </c>
      <c r="H38" s="74">
        <v>1250</v>
      </c>
      <c r="I38" s="67"/>
      <c r="J38" s="77" t="e">
        <f t="shared" si="1"/>
        <v>#REF!</v>
      </c>
    </row>
    <row r="39" spans="1:10" ht="15" x14ac:dyDescent="0.2">
      <c r="A39" s="21">
        <v>1</v>
      </c>
      <c r="B39" s="78" t="s">
        <v>134</v>
      </c>
      <c r="C39" s="100" t="str">
        <f>IFERROR(VLOOKUP(B39,#REF!,2,0),"")</f>
        <v/>
      </c>
      <c r="D39" s="103" t="e">
        <f>VLOOKUP(B39,#REF!,2,0)</f>
        <v>#REF!</v>
      </c>
      <c r="E39" s="80">
        <v>0</v>
      </c>
      <c r="F39" s="81" t="e">
        <f t="shared" si="0"/>
        <v>#REF!</v>
      </c>
      <c r="G39" s="93" t="e">
        <f t="shared" si="2"/>
        <v>#REF!</v>
      </c>
      <c r="H39" s="80">
        <v>2330</v>
      </c>
      <c r="I39" s="67"/>
      <c r="J39" s="83" t="e">
        <f t="shared" si="1"/>
        <v>#REF!</v>
      </c>
    </row>
    <row r="40" spans="1:10" ht="15" x14ac:dyDescent="0.2">
      <c r="A40" s="21">
        <v>1</v>
      </c>
      <c r="B40" s="72" t="s">
        <v>118</v>
      </c>
      <c r="C40" s="101" t="str">
        <f>IFERROR(VLOOKUP(B40,#REF!,2,0),"")</f>
        <v/>
      </c>
      <c r="D40" s="102" t="e">
        <f>VLOOKUP(B40,#REF!,2,0)</f>
        <v>#REF!</v>
      </c>
      <c r="E40" s="104">
        <v>17.82</v>
      </c>
      <c r="F40" s="75" t="e">
        <f t="shared" si="0"/>
        <v>#REF!</v>
      </c>
      <c r="G40" s="92" t="e">
        <f t="shared" si="2"/>
        <v>#REF!</v>
      </c>
      <c r="H40" s="74">
        <v>4200</v>
      </c>
      <c r="I40" s="67"/>
      <c r="J40" s="77" t="e">
        <f t="shared" si="1"/>
        <v>#REF!</v>
      </c>
    </row>
    <row r="41" spans="1:10" ht="15" x14ac:dyDescent="0.2">
      <c r="A41" s="21">
        <v>1</v>
      </c>
      <c r="B41" s="78" t="s">
        <v>119</v>
      </c>
      <c r="C41" s="100" t="str">
        <f>IFERROR(VLOOKUP(B41,#REF!,2,0),"")</f>
        <v/>
      </c>
      <c r="D41" s="103" t="e">
        <f>VLOOKUP(B41,#REF!,2,0)</f>
        <v>#REF!</v>
      </c>
      <c r="E41" s="105">
        <v>87.69</v>
      </c>
      <c r="F41" s="81" t="e">
        <f t="shared" si="0"/>
        <v>#REF!</v>
      </c>
      <c r="G41" s="93" t="e">
        <f t="shared" si="2"/>
        <v>#REF!</v>
      </c>
      <c r="H41" s="80">
        <v>1050</v>
      </c>
      <c r="I41" s="67"/>
      <c r="J41" s="83" t="e">
        <f t="shared" si="1"/>
        <v>#REF!</v>
      </c>
    </row>
    <row r="42" spans="1:10" ht="15" x14ac:dyDescent="0.2">
      <c r="A42" s="21">
        <v>1</v>
      </c>
      <c r="B42" s="72" t="s">
        <v>158</v>
      </c>
      <c r="C42" s="101" t="str">
        <f>IFERROR(VLOOKUP(B42,#REF!,2,0),"")</f>
        <v/>
      </c>
      <c r="D42" s="102" t="e">
        <f>VLOOKUP(B42,#REF!,2,0)</f>
        <v>#REF!</v>
      </c>
      <c r="E42" s="104">
        <v>15.81</v>
      </c>
      <c r="F42" s="75" t="e">
        <f t="shared" si="0"/>
        <v>#REF!</v>
      </c>
      <c r="G42" s="92" t="e">
        <f t="shared" si="2"/>
        <v>#REF!</v>
      </c>
      <c r="H42" s="74">
        <v>1700</v>
      </c>
      <c r="I42" s="67"/>
      <c r="J42" s="77" t="e">
        <f t="shared" si="1"/>
        <v>#REF!</v>
      </c>
    </row>
    <row r="43" spans="1:10" ht="15" x14ac:dyDescent="0.2">
      <c r="A43" s="21">
        <v>1</v>
      </c>
      <c r="B43" s="78" t="s">
        <v>135</v>
      </c>
      <c r="C43" s="100" t="str">
        <f>IFERROR(VLOOKUP(B43,#REF!,2,0),"")</f>
        <v/>
      </c>
      <c r="D43" s="103" t="e">
        <f>VLOOKUP(B43,#REF!,2,0)</f>
        <v>#REF!</v>
      </c>
      <c r="E43" s="80">
        <v>0</v>
      </c>
      <c r="F43" s="81" t="e">
        <f t="shared" si="0"/>
        <v>#REF!</v>
      </c>
      <c r="G43" s="93" t="e">
        <f t="shared" si="2"/>
        <v>#REF!</v>
      </c>
      <c r="H43" s="80">
        <v>1765</v>
      </c>
      <c r="I43" s="67"/>
      <c r="J43" s="83" t="e">
        <f t="shared" si="1"/>
        <v>#REF!</v>
      </c>
    </row>
    <row r="44" spans="1:10" ht="15" x14ac:dyDescent="0.2">
      <c r="A44" s="21">
        <v>1</v>
      </c>
      <c r="B44" s="72" t="s">
        <v>136</v>
      </c>
      <c r="C44" s="101" t="str">
        <f>IFERROR(VLOOKUP(B44,#REF!,2,0),"")</f>
        <v/>
      </c>
      <c r="D44" s="102" t="e">
        <f>VLOOKUP(B44,#REF!,2,0)</f>
        <v>#REF!</v>
      </c>
      <c r="E44" s="104">
        <v>3</v>
      </c>
      <c r="F44" s="75" t="e">
        <f t="shared" si="0"/>
        <v>#REF!</v>
      </c>
      <c r="G44" s="92" t="e">
        <f t="shared" si="2"/>
        <v>#REF!</v>
      </c>
      <c r="H44" s="74">
        <v>2000</v>
      </c>
      <c r="I44" s="67"/>
      <c r="J44" s="77" t="e">
        <f t="shared" si="1"/>
        <v>#REF!</v>
      </c>
    </row>
    <row r="45" spans="1:10" ht="15" x14ac:dyDescent="0.2">
      <c r="A45" s="21">
        <v>1</v>
      </c>
      <c r="B45" s="78" t="s">
        <v>137</v>
      </c>
      <c r="C45" s="100" t="str">
        <f>IFERROR(VLOOKUP(B45,#REF!,2,0),"")</f>
        <v/>
      </c>
      <c r="D45" s="103" t="e">
        <f>VLOOKUP(B45,#REF!,2,0)</f>
        <v>#REF!</v>
      </c>
      <c r="E45" s="105">
        <v>435.7</v>
      </c>
      <c r="F45" s="81" t="e">
        <f t="shared" si="0"/>
        <v>#REF!</v>
      </c>
      <c r="G45" s="93" t="e">
        <f t="shared" si="2"/>
        <v>#REF!</v>
      </c>
      <c r="H45" s="80">
        <v>1300</v>
      </c>
      <c r="I45" s="67"/>
      <c r="J45" s="83" t="e">
        <f t="shared" si="1"/>
        <v>#REF!</v>
      </c>
    </row>
    <row r="46" spans="1:10" ht="15" x14ac:dyDescent="0.2">
      <c r="A46" s="21">
        <v>1</v>
      </c>
      <c r="B46" s="72" t="s">
        <v>138</v>
      </c>
      <c r="C46" s="101" t="str">
        <f>IFERROR(VLOOKUP(B46,#REF!,2,0),"")</f>
        <v/>
      </c>
      <c r="D46" s="102" t="e">
        <f>VLOOKUP(B46,#REF!,2,0)</f>
        <v>#REF!</v>
      </c>
      <c r="E46" s="74">
        <v>0.2</v>
      </c>
      <c r="F46" s="75" t="e">
        <f t="shared" si="0"/>
        <v>#REF!</v>
      </c>
      <c r="G46" s="92" t="e">
        <f t="shared" si="2"/>
        <v>#REF!</v>
      </c>
      <c r="H46" s="74">
        <v>1650</v>
      </c>
      <c r="I46" s="67"/>
      <c r="J46" s="77" t="e">
        <f t="shared" si="1"/>
        <v>#REF!</v>
      </c>
    </row>
    <row r="47" spans="1:10" ht="15" x14ac:dyDescent="0.2">
      <c r="A47" s="21">
        <v>1</v>
      </c>
      <c r="B47" s="78" t="s">
        <v>139</v>
      </c>
      <c r="C47" s="100" t="str">
        <f>IFERROR(VLOOKUP(B47,#REF!,2,0),"")</f>
        <v/>
      </c>
      <c r="D47" s="103" t="e">
        <f>VLOOKUP(B47,#REF!,2,0)</f>
        <v>#REF!</v>
      </c>
      <c r="E47" s="80">
        <v>0</v>
      </c>
      <c r="F47" s="81" t="e">
        <f t="shared" si="0"/>
        <v>#REF!</v>
      </c>
      <c r="G47" s="93" t="e">
        <f t="shared" si="2"/>
        <v>#REF!</v>
      </c>
      <c r="H47" s="80">
        <v>2300</v>
      </c>
      <c r="I47" s="67"/>
      <c r="J47" s="83" t="e">
        <f t="shared" si="1"/>
        <v>#REF!</v>
      </c>
    </row>
    <row r="48" spans="1:10" ht="15" x14ac:dyDescent="0.2">
      <c r="A48" s="21">
        <v>1</v>
      </c>
      <c r="B48" s="72" t="s">
        <v>168</v>
      </c>
      <c r="C48" s="101" t="str">
        <f>IFERROR(VLOOKUP(B48,#REF!,2,0),"")</f>
        <v/>
      </c>
      <c r="D48" s="102" t="e">
        <f>VLOOKUP(B48,#REF!,2,0)</f>
        <v>#REF!</v>
      </c>
      <c r="E48" s="104">
        <v>10.9</v>
      </c>
      <c r="F48" s="75" t="e">
        <f t="shared" si="0"/>
        <v>#REF!</v>
      </c>
      <c r="G48" s="92" t="e">
        <f t="shared" si="2"/>
        <v>#REF!</v>
      </c>
      <c r="H48" s="74">
        <v>3900</v>
      </c>
      <c r="I48" s="67"/>
      <c r="J48" s="77" t="e">
        <f t="shared" si="1"/>
        <v>#REF!</v>
      </c>
    </row>
    <row r="49" spans="1:11" ht="15" x14ac:dyDescent="0.2">
      <c r="A49" s="21">
        <v>1</v>
      </c>
      <c r="B49" s="78" t="s">
        <v>140</v>
      </c>
      <c r="C49" s="100" t="str">
        <f>IFERROR(VLOOKUP(B49,#REF!,2,0),"")</f>
        <v/>
      </c>
      <c r="D49" s="103" t="e">
        <f>VLOOKUP(B49,#REF!,2,0)</f>
        <v>#REF!</v>
      </c>
      <c r="E49" s="105">
        <v>0</v>
      </c>
      <c r="F49" s="81" t="e">
        <f t="shared" si="0"/>
        <v>#REF!</v>
      </c>
      <c r="G49" s="93" t="e">
        <f t="shared" si="2"/>
        <v>#REF!</v>
      </c>
      <c r="H49" s="80">
        <v>1950</v>
      </c>
      <c r="I49" s="67"/>
      <c r="J49" s="83" t="e">
        <f t="shared" si="1"/>
        <v>#REF!</v>
      </c>
    </row>
    <row r="50" spans="1:11" ht="15" x14ac:dyDescent="0.2">
      <c r="A50" s="21">
        <v>1</v>
      </c>
      <c r="B50" s="72" t="s">
        <v>141</v>
      </c>
      <c r="C50" s="101" t="str">
        <f>IFERROR(VLOOKUP(B50,#REF!,2,0),"")</f>
        <v/>
      </c>
      <c r="D50" s="102" t="e">
        <f>VLOOKUP(B50,#REF!,2,0)</f>
        <v>#REF!</v>
      </c>
      <c r="E50" s="104">
        <v>321.33999999999997</v>
      </c>
      <c r="F50" s="75" t="e">
        <f t="shared" si="0"/>
        <v>#REF!</v>
      </c>
      <c r="G50" s="92" t="e">
        <f t="shared" si="2"/>
        <v>#REF!</v>
      </c>
      <c r="H50" s="74">
        <v>2200</v>
      </c>
      <c r="I50" s="67"/>
      <c r="J50" s="77" t="e">
        <f t="shared" si="1"/>
        <v>#REF!</v>
      </c>
    </row>
    <row r="51" spans="1:11" ht="15" x14ac:dyDescent="0.2">
      <c r="A51" s="21">
        <v>1</v>
      </c>
      <c r="B51" s="78" t="s">
        <v>142</v>
      </c>
      <c r="C51" s="100" t="str">
        <f>IFERROR(VLOOKUP(B51,#REF!,2,0),"")</f>
        <v/>
      </c>
      <c r="D51" s="103" t="e">
        <f>VLOOKUP(B51,#REF!,2,0)</f>
        <v>#REF!</v>
      </c>
      <c r="E51" s="105">
        <v>9.43</v>
      </c>
      <c r="F51" s="81" t="e">
        <f t="shared" si="0"/>
        <v>#REF!</v>
      </c>
      <c r="G51" s="93" t="e">
        <f t="shared" si="2"/>
        <v>#REF!</v>
      </c>
      <c r="H51" s="80">
        <v>2500</v>
      </c>
      <c r="I51" s="67"/>
      <c r="J51" s="83" t="e">
        <f t="shared" si="1"/>
        <v>#REF!</v>
      </c>
    </row>
    <row r="52" spans="1:11" ht="15" x14ac:dyDescent="0.2">
      <c r="A52" s="21">
        <v>1</v>
      </c>
      <c r="B52" s="72" t="s">
        <v>143</v>
      </c>
      <c r="C52" s="101" t="str">
        <f>IFERROR(VLOOKUP(B52,#REF!,2,0),"")</f>
        <v/>
      </c>
      <c r="D52" s="102" t="e">
        <f>VLOOKUP(B52,#REF!,2,0)</f>
        <v>#REF!</v>
      </c>
      <c r="E52" s="104">
        <v>81.06</v>
      </c>
      <c r="F52" s="75" t="e">
        <f t="shared" si="0"/>
        <v>#REF!</v>
      </c>
      <c r="G52" s="92" t="e">
        <f t="shared" si="2"/>
        <v>#REF!</v>
      </c>
      <c r="H52" s="74">
        <v>2350</v>
      </c>
      <c r="I52" s="67"/>
      <c r="J52" s="77" t="e">
        <f t="shared" si="1"/>
        <v>#REF!</v>
      </c>
    </row>
    <row r="53" spans="1:11" ht="15" x14ac:dyDescent="0.2">
      <c r="A53" s="21">
        <v>1</v>
      </c>
      <c r="B53" s="78" t="s">
        <v>144</v>
      </c>
      <c r="C53" s="100" t="str">
        <f>IFERROR(VLOOKUP(B53,#REF!,2,0),"")</f>
        <v/>
      </c>
      <c r="D53" s="103" t="e">
        <f>VLOOKUP(B53,#REF!,2,0)</f>
        <v>#REF!</v>
      </c>
      <c r="E53" s="80">
        <v>104.39</v>
      </c>
      <c r="F53" s="81" t="e">
        <f t="shared" si="0"/>
        <v>#REF!</v>
      </c>
      <c r="G53" s="93" t="e">
        <f t="shared" si="2"/>
        <v>#REF!</v>
      </c>
      <c r="H53" s="80">
        <v>3200</v>
      </c>
      <c r="I53" s="67"/>
      <c r="J53" s="83" t="e">
        <f t="shared" si="1"/>
        <v>#REF!</v>
      </c>
    </row>
    <row r="54" spans="1:11" ht="15" x14ac:dyDescent="0.2">
      <c r="A54" s="21">
        <v>1</v>
      </c>
      <c r="B54" s="72" t="s">
        <v>169</v>
      </c>
      <c r="C54" s="101" t="str">
        <f>IFERROR(VLOOKUP(B54,#REF!,2,0),"")</f>
        <v/>
      </c>
      <c r="D54" s="102" t="e">
        <f>VLOOKUP(B54,#REF!,2,0)</f>
        <v>#REF!</v>
      </c>
      <c r="E54" s="104">
        <v>11.55</v>
      </c>
      <c r="F54" s="75" t="e">
        <f t="shared" si="0"/>
        <v>#REF!</v>
      </c>
      <c r="G54" s="92" t="e">
        <f t="shared" si="2"/>
        <v>#REF!</v>
      </c>
      <c r="H54" s="74">
        <v>3406</v>
      </c>
      <c r="I54" s="67"/>
      <c r="J54" s="77" t="e">
        <f t="shared" si="1"/>
        <v>#REF!</v>
      </c>
    </row>
    <row r="55" spans="1:11" ht="15" x14ac:dyDescent="0.2">
      <c r="A55" s="21">
        <v>1</v>
      </c>
      <c r="B55" s="78" t="s">
        <v>157</v>
      </c>
      <c r="C55" s="100" t="str">
        <f>IFERROR(VLOOKUP(B55,#REF!,2,0),"")</f>
        <v/>
      </c>
      <c r="D55" s="103" t="e">
        <f>VLOOKUP(B55,#REF!,2,0)</f>
        <v>#REF!</v>
      </c>
      <c r="E55" s="105">
        <v>44.01</v>
      </c>
      <c r="F55" s="81" t="e">
        <f t="shared" si="0"/>
        <v>#REF!</v>
      </c>
      <c r="G55" s="93" t="e">
        <f t="shared" si="2"/>
        <v>#REF!</v>
      </c>
      <c r="H55" s="80">
        <v>3700</v>
      </c>
      <c r="I55" s="67"/>
      <c r="J55" s="83" t="e">
        <f t="shared" si="1"/>
        <v>#REF!</v>
      </c>
    </row>
    <row r="56" spans="1:11" ht="15" x14ac:dyDescent="0.2">
      <c r="A56" s="21">
        <v>1</v>
      </c>
      <c r="B56" s="72" t="s">
        <v>170</v>
      </c>
      <c r="C56" s="101" t="str">
        <f>IFERROR(VLOOKUP(B56,#REF!,2,0),"")</f>
        <v/>
      </c>
      <c r="D56" s="102" t="e">
        <f>VLOOKUP(B56,#REF!,2,0)</f>
        <v>#REF!</v>
      </c>
      <c r="E56" s="104">
        <v>10.25</v>
      </c>
      <c r="F56" s="75" t="e">
        <f t="shared" si="0"/>
        <v>#REF!</v>
      </c>
      <c r="G56" s="92" t="e">
        <f t="shared" si="2"/>
        <v>#REF!</v>
      </c>
      <c r="H56" s="74">
        <v>4072</v>
      </c>
      <c r="I56" s="67"/>
      <c r="J56" s="77" t="e">
        <f t="shared" si="1"/>
        <v>#REF!</v>
      </c>
    </row>
    <row r="57" spans="1:11" ht="15" x14ac:dyDescent="0.2">
      <c r="A57" s="21">
        <v>1</v>
      </c>
      <c r="B57" s="78" t="s">
        <v>161</v>
      </c>
      <c r="C57" s="100" t="str">
        <f>IFERROR(VLOOKUP(B57,#REF!,2,0),"")</f>
        <v/>
      </c>
      <c r="D57" s="103" t="e">
        <f>VLOOKUP(B57,#REF!,2,0)</f>
        <v>#REF!</v>
      </c>
      <c r="E57" s="105">
        <v>10.7</v>
      </c>
      <c r="F57" s="81" t="e">
        <f t="shared" si="0"/>
        <v>#REF!</v>
      </c>
      <c r="G57" s="93" t="e">
        <f t="shared" si="2"/>
        <v>#REF!</v>
      </c>
      <c r="H57" s="80">
        <v>8300</v>
      </c>
      <c r="I57" s="67"/>
      <c r="J57" s="83" t="e">
        <f t="shared" si="1"/>
        <v>#REF!</v>
      </c>
    </row>
    <row r="58" spans="1:11" ht="15" x14ac:dyDescent="0.2">
      <c r="A58" s="21">
        <v>1</v>
      </c>
      <c r="B58" s="72" t="s">
        <v>162</v>
      </c>
      <c r="C58" s="101" t="str">
        <f>IFERROR(VLOOKUP(B58,#REF!,2,0),"")</f>
        <v/>
      </c>
      <c r="D58" s="102" t="e">
        <f>VLOOKUP(B58,#REF!,2,0)</f>
        <v>#REF!</v>
      </c>
      <c r="E58" s="104">
        <v>11.6</v>
      </c>
      <c r="F58" s="75" t="e">
        <f t="shared" si="0"/>
        <v>#REF!</v>
      </c>
      <c r="G58" s="92" t="e">
        <f t="shared" si="2"/>
        <v>#REF!</v>
      </c>
      <c r="H58" s="74">
        <v>10320</v>
      </c>
      <c r="I58" s="67"/>
      <c r="J58" s="77" t="e">
        <f t="shared" si="1"/>
        <v>#REF!</v>
      </c>
    </row>
    <row r="59" spans="1:11" ht="15" x14ac:dyDescent="0.2">
      <c r="A59" s="21">
        <v>1</v>
      </c>
      <c r="B59" s="78" t="s">
        <v>145</v>
      </c>
      <c r="C59" s="100" t="str">
        <f>IFERROR(VLOOKUP(B59,#REF!,2,0),"")</f>
        <v/>
      </c>
      <c r="D59" s="103" t="e">
        <f>VLOOKUP(B59,#REF!,2,0)</f>
        <v>#REF!</v>
      </c>
      <c r="E59" s="105">
        <v>126.35</v>
      </c>
      <c r="F59" s="81" t="e">
        <f t="shared" si="0"/>
        <v>#REF!</v>
      </c>
      <c r="G59" s="93" t="e">
        <f t="shared" si="2"/>
        <v>#REF!</v>
      </c>
      <c r="H59" s="80">
        <v>3100</v>
      </c>
      <c r="I59" s="67"/>
      <c r="J59" s="83" t="e">
        <f t="shared" si="1"/>
        <v>#REF!</v>
      </c>
    </row>
    <row r="60" spans="1:11" ht="15" x14ac:dyDescent="0.2">
      <c r="A60" s="21">
        <v>1</v>
      </c>
      <c r="B60" s="72" t="s">
        <v>146</v>
      </c>
      <c r="C60" s="101" t="str">
        <f>IFERROR(VLOOKUP(B60,#REF!,2,0),"")</f>
        <v/>
      </c>
      <c r="D60" s="102" t="e">
        <f>VLOOKUP(B60,#REF!,2,0)</f>
        <v>#REF!</v>
      </c>
      <c r="E60" s="104">
        <v>55.28</v>
      </c>
      <c r="F60" s="75" t="e">
        <f t="shared" si="0"/>
        <v>#REF!</v>
      </c>
      <c r="G60" s="92" t="e">
        <f t="shared" si="2"/>
        <v>#REF!</v>
      </c>
      <c r="H60" s="74">
        <v>3800</v>
      </c>
      <c r="I60" s="67"/>
      <c r="J60" s="77" t="e">
        <f t="shared" si="1"/>
        <v>#REF!</v>
      </c>
    </row>
    <row r="61" spans="1:11" ht="15" x14ac:dyDescent="0.2">
      <c r="A61" s="21">
        <v>1</v>
      </c>
      <c r="B61" s="78" t="s">
        <v>147</v>
      </c>
      <c r="C61" s="100" t="str">
        <f>IFERROR(VLOOKUP(B61,#REF!,2,0),"")</f>
        <v/>
      </c>
      <c r="D61" s="103" t="e">
        <f>VLOOKUP(B61,#REF!,2,0)</f>
        <v>#REF!</v>
      </c>
      <c r="E61" s="105">
        <v>78.83</v>
      </c>
      <c r="F61" s="81" t="e">
        <f t="shared" si="0"/>
        <v>#REF!</v>
      </c>
      <c r="G61" s="93" t="e">
        <f t="shared" si="2"/>
        <v>#REF!</v>
      </c>
      <c r="H61" s="80">
        <v>4060</v>
      </c>
      <c r="I61" s="67"/>
      <c r="J61" s="83" t="e">
        <f t="shared" si="1"/>
        <v>#REF!</v>
      </c>
    </row>
    <row r="62" spans="1:11" ht="15" x14ac:dyDescent="0.2">
      <c r="A62" s="21">
        <v>1</v>
      </c>
      <c r="B62" s="72" t="s">
        <v>148</v>
      </c>
      <c r="C62" s="101" t="str">
        <f>IFERROR(VLOOKUP(B62,#REF!,2,0),"")</f>
        <v/>
      </c>
      <c r="D62" s="102" t="e">
        <f>VLOOKUP(B62,#REF!,2,0)</f>
        <v>#REF!</v>
      </c>
      <c r="E62" s="104">
        <v>286.61</v>
      </c>
      <c r="F62" s="75" t="e">
        <f t="shared" si="0"/>
        <v>#REF!</v>
      </c>
      <c r="G62" s="92" t="e">
        <f t="shared" si="2"/>
        <v>#REF!</v>
      </c>
      <c r="H62" s="74">
        <v>4350</v>
      </c>
      <c r="I62" s="67"/>
      <c r="J62" s="77" t="e">
        <f t="shared" si="1"/>
        <v>#REF!</v>
      </c>
    </row>
    <row r="63" spans="1:11" ht="15" x14ac:dyDescent="0.2">
      <c r="A63" s="21">
        <v>1</v>
      </c>
      <c r="B63" s="78" t="s">
        <v>149</v>
      </c>
      <c r="C63" s="100" t="str">
        <f>IFERROR(VLOOKUP(B63,#REF!,2,0),"")</f>
        <v/>
      </c>
      <c r="D63" s="103" t="e">
        <f>VLOOKUP(B63,#REF!,2,0)</f>
        <v>#REF!</v>
      </c>
      <c r="E63" s="105">
        <v>561.11</v>
      </c>
      <c r="F63" s="81" t="e">
        <f t="shared" si="0"/>
        <v>#REF!</v>
      </c>
      <c r="G63" s="93" t="e">
        <f t="shared" si="2"/>
        <v>#REF!</v>
      </c>
      <c r="H63" s="80">
        <v>4640</v>
      </c>
      <c r="I63" s="67"/>
      <c r="J63" s="83" t="e">
        <f t="shared" si="1"/>
        <v>#REF!</v>
      </c>
      <c r="K63" s="106"/>
    </row>
    <row r="64" spans="1:11" ht="15" x14ac:dyDescent="0.2">
      <c r="A64" s="21">
        <v>1</v>
      </c>
      <c r="B64" s="72" t="s">
        <v>150</v>
      </c>
      <c r="C64" s="101" t="str">
        <f>IFERROR(VLOOKUP(B64,#REF!,2,0),"")</f>
        <v/>
      </c>
      <c r="D64" s="102" t="e">
        <f>VLOOKUP(B64,#REF!,2,0)</f>
        <v>#REF!</v>
      </c>
      <c r="E64" s="104">
        <v>138.4</v>
      </c>
      <c r="F64" s="75" t="e">
        <f t="shared" si="0"/>
        <v>#REF!</v>
      </c>
      <c r="G64" s="92" t="e">
        <f t="shared" si="2"/>
        <v>#REF!</v>
      </c>
      <c r="H64" s="74">
        <v>300</v>
      </c>
      <c r="I64" s="67"/>
      <c r="J64" s="77" t="e">
        <f t="shared" si="1"/>
        <v>#REF!</v>
      </c>
      <c r="K64" s="106"/>
    </row>
    <row r="65" spans="1:11" ht="15" x14ac:dyDescent="0.2">
      <c r="A65" s="21">
        <v>1</v>
      </c>
      <c r="B65" s="78" t="s">
        <v>151</v>
      </c>
      <c r="C65" s="100" t="str">
        <f>IFERROR(VLOOKUP(B65,#REF!,2,0),"")</f>
        <v/>
      </c>
      <c r="D65" s="103" t="e">
        <f>VLOOKUP(B65,#REF!,2,0)</f>
        <v>#REF!</v>
      </c>
      <c r="E65" s="105">
        <v>23.32</v>
      </c>
      <c r="F65" s="81" t="e">
        <f t="shared" si="0"/>
        <v>#REF!</v>
      </c>
      <c r="G65" s="93" t="e">
        <f t="shared" si="2"/>
        <v>#REF!</v>
      </c>
      <c r="H65" s="80">
        <v>5500</v>
      </c>
      <c r="I65" s="67"/>
      <c r="J65" s="77" t="e">
        <f t="shared" si="1"/>
        <v>#REF!</v>
      </c>
      <c r="K65" s="106"/>
    </row>
    <row r="66" spans="1:11" ht="15" x14ac:dyDescent="0.2">
      <c r="A66" s="21">
        <v>1</v>
      </c>
      <c r="B66" s="72" t="s">
        <v>152</v>
      </c>
      <c r="C66" s="101" t="str">
        <f>IFERROR(VLOOKUP(B66,#REF!,2,0),"")</f>
        <v/>
      </c>
      <c r="D66" s="102" t="e">
        <f>VLOOKUP(B66,#REF!,2,0)</f>
        <v>#REF!</v>
      </c>
      <c r="E66" s="104">
        <v>29.38</v>
      </c>
      <c r="F66" s="75" t="e">
        <f t="shared" si="0"/>
        <v>#REF!</v>
      </c>
      <c r="G66" s="92" t="e">
        <f t="shared" si="2"/>
        <v>#REF!</v>
      </c>
      <c r="H66" s="74">
        <v>8000</v>
      </c>
      <c r="I66" s="67"/>
      <c r="J66" s="77" t="e">
        <f t="shared" si="1"/>
        <v>#REF!</v>
      </c>
      <c r="K66" s="106"/>
    </row>
    <row r="67" spans="1:11" ht="15" x14ac:dyDescent="0.2">
      <c r="A67" s="21">
        <v>1</v>
      </c>
      <c r="B67" s="78" t="s">
        <v>163</v>
      </c>
      <c r="C67" s="100" t="str">
        <f>IFERROR(VLOOKUP(B67,#REF!,2,0),"")</f>
        <v/>
      </c>
      <c r="D67" s="103" t="e">
        <f>VLOOKUP(B67,#REF!,2,0)</f>
        <v>#REF!</v>
      </c>
      <c r="E67" s="105">
        <v>11.45</v>
      </c>
      <c r="F67" s="81" t="e">
        <f t="shared" si="0"/>
        <v>#REF!</v>
      </c>
      <c r="G67" s="93" t="e">
        <f t="shared" si="2"/>
        <v>#REF!</v>
      </c>
      <c r="H67" s="80">
        <v>7030</v>
      </c>
      <c r="I67" s="67"/>
      <c r="J67" s="77" t="e">
        <f t="shared" si="1"/>
        <v>#REF!</v>
      </c>
    </row>
    <row r="68" spans="1:11" ht="15.75" customHeight="1" x14ac:dyDescent="0.2">
      <c r="A68" s="21">
        <v>1</v>
      </c>
      <c r="B68" s="72" t="s">
        <v>164</v>
      </c>
      <c r="C68" s="101" t="str">
        <f>IFERROR(VLOOKUP(B68,#REF!,2,0),"")</f>
        <v/>
      </c>
      <c r="D68" s="102" t="e">
        <f>VLOOKUP(B68,#REF!,2,0)</f>
        <v>#REF!</v>
      </c>
      <c r="E68" s="104">
        <v>33.85</v>
      </c>
      <c r="F68" s="75" t="e">
        <f t="shared" si="0"/>
        <v>#REF!</v>
      </c>
      <c r="G68" s="92" t="e">
        <f t="shared" si="2"/>
        <v>#REF!</v>
      </c>
      <c r="H68" s="74">
        <v>7460</v>
      </c>
      <c r="I68" s="67"/>
      <c r="J68" s="83" t="e">
        <f t="shared" si="1"/>
        <v>#REF!</v>
      </c>
    </row>
    <row r="69" spans="1:11" ht="15" x14ac:dyDescent="0.2">
      <c r="A69" s="21">
        <v>1</v>
      </c>
      <c r="B69" s="78" t="s">
        <v>153</v>
      </c>
      <c r="C69" s="100" t="str">
        <f>IFERROR(VLOOKUP(B69,#REF!,2,0),"")</f>
        <v/>
      </c>
      <c r="D69" s="103" t="e">
        <f>VLOOKUP(B69,#REF!,2,0)</f>
        <v>#REF!</v>
      </c>
      <c r="E69" s="105">
        <v>9.8800000000000008</v>
      </c>
      <c r="F69" s="81" t="e">
        <f t="shared" ref="F69:F81" si="3">E69*D69</f>
        <v>#REF!</v>
      </c>
      <c r="G69" s="93" t="e">
        <f t="shared" si="2"/>
        <v>#REF!</v>
      </c>
      <c r="H69" s="80">
        <v>7200</v>
      </c>
      <c r="I69" s="67"/>
      <c r="J69" s="83" t="e">
        <f t="shared" ref="J69:J78" si="4">ROUND(G69/1.15,-3)</f>
        <v>#REF!</v>
      </c>
    </row>
    <row r="70" spans="1:11" ht="15" x14ac:dyDescent="0.2">
      <c r="A70" s="21">
        <v>1</v>
      </c>
      <c r="B70" s="72" t="s">
        <v>154</v>
      </c>
      <c r="C70" s="101" t="str">
        <f>IFERROR(VLOOKUP(B70,#REF!,2,0),"")</f>
        <v/>
      </c>
      <c r="D70" s="102" t="e">
        <f>VLOOKUP(B70,#REF!,2,0)</f>
        <v>#REF!</v>
      </c>
      <c r="E70" s="104">
        <v>1464.53</v>
      </c>
      <c r="F70" s="75" t="e">
        <f t="shared" si="3"/>
        <v>#REF!</v>
      </c>
      <c r="G70" s="92" t="e">
        <f t="shared" ref="G70:G78" si="5">ROUND(1000/D70*H70,-3)</f>
        <v>#REF!</v>
      </c>
      <c r="H70" s="74">
        <v>350</v>
      </c>
      <c r="I70" s="67"/>
      <c r="J70" s="83" t="e">
        <f t="shared" si="4"/>
        <v>#REF!</v>
      </c>
    </row>
    <row r="71" spans="1:11" ht="15" x14ac:dyDescent="0.2">
      <c r="A71" s="21">
        <v>1</v>
      </c>
      <c r="B71" s="78" t="s">
        <v>155</v>
      </c>
      <c r="C71" s="100"/>
      <c r="D71" s="103" t="e">
        <f>VLOOKUP(B71,#REF!,2,0)</f>
        <v>#REF!</v>
      </c>
      <c r="E71" s="105">
        <v>726.64</v>
      </c>
      <c r="F71" s="81" t="e">
        <f t="shared" si="3"/>
        <v>#REF!</v>
      </c>
      <c r="G71" s="93" t="e">
        <f t="shared" si="5"/>
        <v>#REF!</v>
      </c>
      <c r="H71" s="80">
        <v>313</v>
      </c>
      <c r="I71" s="67"/>
      <c r="J71" s="83" t="e">
        <f t="shared" si="4"/>
        <v>#REF!</v>
      </c>
    </row>
    <row r="72" spans="1:11" ht="15" x14ac:dyDescent="0.2">
      <c r="A72" s="21">
        <v>1</v>
      </c>
      <c r="B72" s="72" t="s">
        <v>165</v>
      </c>
      <c r="C72" s="101"/>
      <c r="D72" s="102" t="e">
        <f>VLOOKUP(B72,#REF!,2,0)</f>
        <v>#REF!</v>
      </c>
      <c r="E72" s="104">
        <v>11.5</v>
      </c>
      <c r="F72" s="75" t="e">
        <f t="shared" si="3"/>
        <v>#REF!</v>
      </c>
      <c r="G72" s="92" t="e">
        <f t="shared" si="5"/>
        <v>#REF!</v>
      </c>
      <c r="H72" s="74">
        <v>10800</v>
      </c>
      <c r="I72" s="67"/>
      <c r="J72" s="83" t="e">
        <f t="shared" si="4"/>
        <v>#REF!</v>
      </c>
    </row>
    <row r="73" spans="1:11" ht="15" x14ac:dyDescent="0.2">
      <c r="A73" s="21">
        <v>1</v>
      </c>
      <c r="B73" s="78" t="s">
        <v>156</v>
      </c>
      <c r="C73" s="100"/>
      <c r="D73" s="103" t="e">
        <f>VLOOKUP(B73,#REF!,2,0)</f>
        <v>#REF!</v>
      </c>
      <c r="E73" s="80">
        <v>85.8</v>
      </c>
      <c r="F73" s="81" t="e">
        <f t="shared" si="3"/>
        <v>#REF!</v>
      </c>
      <c r="G73" s="93" t="e">
        <f t="shared" si="5"/>
        <v>#REF!</v>
      </c>
      <c r="H73" s="80">
        <v>550</v>
      </c>
      <c r="I73" s="67"/>
      <c r="J73" s="83" t="e">
        <f t="shared" si="4"/>
        <v>#REF!</v>
      </c>
    </row>
    <row r="74" spans="1:11" ht="15" x14ac:dyDescent="0.2">
      <c r="A74" s="21">
        <v>1</v>
      </c>
      <c r="B74" s="72" t="s">
        <v>74</v>
      </c>
      <c r="C74" s="101"/>
      <c r="D74" s="102" t="e">
        <f>VLOOKUP(B74,#REF!,2,0)</f>
        <v>#REF!</v>
      </c>
      <c r="E74" s="104">
        <v>22.4</v>
      </c>
      <c r="F74" s="75" t="e">
        <f t="shared" si="3"/>
        <v>#REF!</v>
      </c>
      <c r="G74" s="92" t="e">
        <f t="shared" si="5"/>
        <v>#REF!</v>
      </c>
      <c r="H74" s="74">
        <v>842</v>
      </c>
      <c r="I74" s="67"/>
      <c r="J74" s="83" t="e">
        <f t="shared" si="4"/>
        <v>#REF!</v>
      </c>
    </row>
    <row r="75" spans="1:11" ht="15" x14ac:dyDescent="0.2">
      <c r="A75" s="21">
        <v>1</v>
      </c>
      <c r="B75" s="78" t="s">
        <v>75</v>
      </c>
      <c r="C75" s="100"/>
      <c r="D75" s="103" t="e">
        <f>VLOOKUP(B75,#REF!,2,0)</f>
        <v>#REF!</v>
      </c>
      <c r="E75" s="105">
        <v>40.700000000000003</v>
      </c>
      <c r="F75" s="81" t="e">
        <f t="shared" si="3"/>
        <v>#REF!</v>
      </c>
      <c r="G75" s="93" t="e">
        <f t="shared" si="5"/>
        <v>#REF!</v>
      </c>
      <c r="H75" s="80">
        <v>1112</v>
      </c>
      <c r="I75" s="67"/>
      <c r="J75" s="83" t="e">
        <f t="shared" si="4"/>
        <v>#REF!</v>
      </c>
    </row>
    <row r="76" spans="1:11" ht="15" x14ac:dyDescent="0.2">
      <c r="A76" s="21">
        <v>1</v>
      </c>
      <c r="B76" s="72" t="s">
        <v>46</v>
      </c>
      <c r="C76" s="101"/>
      <c r="D76" s="102" t="e">
        <f>VLOOKUP(B76,#REF!,2,0)</f>
        <v>#REF!</v>
      </c>
      <c r="E76" s="104">
        <v>0</v>
      </c>
      <c r="F76" s="75" t="e">
        <f t="shared" si="3"/>
        <v>#REF!</v>
      </c>
      <c r="G76" s="92" t="e">
        <f t="shared" si="5"/>
        <v>#REF!</v>
      </c>
      <c r="H76" s="74">
        <v>165</v>
      </c>
      <c r="I76" s="67"/>
      <c r="J76" s="83" t="e">
        <f t="shared" si="4"/>
        <v>#REF!</v>
      </c>
    </row>
    <row r="77" spans="1:11" ht="15" x14ac:dyDescent="0.2">
      <c r="A77" s="21">
        <v>1</v>
      </c>
      <c r="B77" s="78" t="s">
        <v>47</v>
      </c>
      <c r="C77" s="100"/>
      <c r="D77" s="103" t="e">
        <f>VLOOKUP(B77,#REF!,2,0)</f>
        <v>#REF!</v>
      </c>
      <c r="E77" s="105">
        <v>3.8</v>
      </c>
      <c r="F77" s="81" t="e">
        <f t="shared" si="3"/>
        <v>#REF!</v>
      </c>
      <c r="G77" s="93" t="e">
        <f t="shared" si="5"/>
        <v>#REF!</v>
      </c>
      <c r="H77" s="80">
        <v>481</v>
      </c>
      <c r="I77" s="67"/>
      <c r="J77" s="83" t="e">
        <f t="shared" si="4"/>
        <v>#REF!</v>
      </c>
    </row>
    <row r="78" spans="1:11" ht="15" x14ac:dyDescent="0.2">
      <c r="A78" s="21">
        <v>1</v>
      </c>
      <c r="B78" s="72" t="s">
        <v>76</v>
      </c>
      <c r="C78" s="101"/>
      <c r="D78" s="102" t="e">
        <f>VLOOKUP(B78,#REF!,2,0)</f>
        <v>#REF!</v>
      </c>
      <c r="E78" s="74">
        <v>45.7</v>
      </c>
      <c r="F78" s="75" t="e">
        <f t="shared" si="3"/>
        <v>#REF!</v>
      </c>
      <c r="G78" s="92" t="e">
        <f t="shared" si="5"/>
        <v>#REF!</v>
      </c>
      <c r="H78" s="74">
        <v>964</v>
      </c>
      <c r="I78" s="67"/>
      <c r="J78" s="83" t="e">
        <f t="shared" si="4"/>
        <v>#REF!</v>
      </c>
    </row>
    <row r="79" spans="1:11" ht="15" x14ac:dyDescent="0.2">
      <c r="A79" s="21">
        <v>1</v>
      </c>
      <c r="B79" s="78" t="s">
        <v>80</v>
      </c>
      <c r="C79" s="100"/>
      <c r="D79" s="103"/>
      <c r="E79" s="105">
        <v>6</v>
      </c>
      <c r="F79" s="81">
        <f t="shared" si="3"/>
        <v>0</v>
      </c>
      <c r="G79" s="93"/>
      <c r="H79" s="80">
        <v>5000</v>
      </c>
      <c r="I79" s="67"/>
      <c r="J79" s="83"/>
    </row>
    <row r="80" spans="1:11" ht="15" x14ac:dyDescent="0.2">
      <c r="A80" s="21">
        <v>1</v>
      </c>
      <c r="B80" s="72" t="s">
        <v>90</v>
      </c>
      <c r="C80" s="101"/>
      <c r="D80" s="102"/>
      <c r="E80" s="74">
        <v>192</v>
      </c>
      <c r="F80" s="75">
        <f t="shared" si="3"/>
        <v>0</v>
      </c>
      <c r="G80" s="92"/>
      <c r="H80" s="74">
        <v>5000</v>
      </c>
      <c r="I80" s="67"/>
      <c r="J80" s="83"/>
    </row>
    <row r="81" spans="2:10" ht="15" x14ac:dyDescent="0.2">
      <c r="B81" s="78" t="s">
        <v>89</v>
      </c>
      <c r="C81" s="100"/>
      <c r="D81" s="103"/>
      <c r="E81" s="105">
        <v>8</v>
      </c>
      <c r="F81" s="81">
        <f t="shared" si="3"/>
        <v>0</v>
      </c>
      <c r="G81" s="93"/>
      <c r="H81" s="80">
        <v>1160</v>
      </c>
      <c r="I81" s="67"/>
      <c r="J81" s="83"/>
    </row>
  </sheetData>
  <autoFilter ref="A3:J81"/>
  <pageMargins left="0.25" right="0.25" top="0.75" bottom="0.75" header="0.3" footer="0.3"/>
  <pageSetup paperSize="9" scale="5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0"/>
  <sheetViews>
    <sheetView showGridLines="0" workbookViewId="0">
      <selection activeCell="I3" sqref="I3:I20"/>
    </sheetView>
  </sheetViews>
  <sheetFormatPr defaultRowHeight="15" x14ac:dyDescent="0.25"/>
  <cols>
    <col min="1" max="1" width="3.28515625" customWidth="1"/>
    <col min="2" max="2" width="25.42578125" customWidth="1"/>
    <col min="3" max="3" width="12.7109375" customWidth="1"/>
    <col min="4" max="4" width="12.28515625" bestFit="1" customWidth="1"/>
    <col min="5" max="5" width="9.85546875" customWidth="1"/>
    <col min="6" max="6" width="20.28515625" customWidth="1"/>
  </cols>
  <sheetData>
    <row r="1" spans="2:6" s="7" customFormat="1" x14ac:dyDescent="0.25"/>
    <row r="2" spans="2:6" x14ac:dyDescent="0.25">
      <c r="B2" s="3" t="s">
        <v>0</v>
      </c>
      <c r="C2" s="3" t="s">
        <v>25</v>
      </c>
      <c r="D2" s="3" t="s">
        <v>26</v>
      </c>
      <c r="E2" s="3" t="s">
        <v>4</v>
      </c>
      <c r="F2" s="3" t="s">
        <v>24</v>
      </c>
    </row>
    <row r="3" spans="2:6" x14ac:dyDescent="0.25">
      <c r="B3" s="4" t="s">
        <v>5</v>
      </c>
      <c r="C3" s="5" t="e">
        <f>VLOOKUP(B3,#REF!,2,0)</f>
        <v>#REF!</v>
      </c>
      <c r="D3" s="6">
        <v>188</v>
      </c>
      <c r="E3" s="4" t="s">
        <v>6</v>
      </c>
      <c r="F3" s="6" t="e">
        <f>VLOOKUP(B3,#REF!,3,0)</f>
        <v>#REF!</v>
      </c>
    </row>
    <row r="4" spans="2:6" x14ac:dyDescent="0.25">
      <c r="B4" s="4" t="s">
        <v>7</v>
      </c>
      <c r="C4" s="5" t="e">
        <f>VLOOKUP(B4,#REF!,2,0)</f>
        <v>#REF!</v>
      </c>
      <c r="D4" s="6">
        <v>0</v>
      </c>
      <c r="E4" s="4" t="s">
        <v>6</v>
      </c>
      <c r="F4" s="6" t="e">
        <f>VLOOKUP(B4,#REF!,3,0)</f>
        <v>#REF!</v>
      </c>
    </row>
    <row r="5" spans="2:6" x14ac:dyDescent="0.25">
      <c r="B5" s="4" t="s">
        <v>8</v>
      </c>
      <c r="C5" s="5" t="e">
        <f>VLOOKUP(B5,#REF!,2,0)</f>
        <v>#REF!</v>
      </c>
      <c r="D5" s="6">
        <v>410</v>
      </c>
      <c r="E5" s="4" t="s">
        <v>6</v>
      </c>
      <c r="F5" s="6" t="e">
        <f>VLOOKUP(B5,#REF!,3,0)</f>
        <v>#REF!</v>
      </c>
    </row>
    <row r="6" spans="2:6" x14ac:dyDescent="0.25">
      <c r="B6" s="4" t="s">
        <v>9</v>
      </c>
      <c r="C6" s="5" t="e">
        <f>VLOOKUP(B6,#REF!,2,0)</f>
        <v>#REF!</v>
      </c>
      <c r="D6" s="6">
        <v>1915</v>
      </c>
      <c r="E6" s="4" t="s">
        <v>6</v>
      </c>
      <c r="F6" s="6" t="e">
        <f>VLOOKUP(B6,#REF!,3,0)</f>
        <v>#REF!</v>
      </c>
    </row>
    <row r="7" spans="2:6" x14ac:dyDescent="0.25">
      <c r="B7" s="4" t="s">
        <v>10</v>
      </c>
      <c r="C7" s="5" t="e">
        <f>VLOOKUP(B7,#REF!,2,0)</f>
        <v>#REF!</v>
      </c>
      <c r="D7" s="6">
        <v>25</v>
      </c>
      <c r="E7" s="4" t="s">
        <v>6</v>
      </c>
      <c r="F7" s="6" t="e">
        <f>VLOOKUP(B7,#REF!,3,0)</f>
        <v>#REF!</v>
      </c>
    </row>
    <row r="8" spans="2:6" x14ac:dyDescent="0.25">
      <c r="B8" s="11" t="s">
        <v>11</v>
      </c>
      <c r="C8" s="12" t="e">
        <f>VLOOKUP(B8,#REF!,2,0)</f>
        <v>#REF!</v>
      </c>
      <c r="D8" s="13">
        <v>322.08999999999997</v>
      </c>
      <c r="E8" s="11" t="s">
        <v>6</v>
      </c>
      <c r="F8" s="13" t="e">
        <f>VLOOKUP(B8,#REF!,3,0)</f>
        <v>#REF!</v>
      </c>
    </row>
    <row r="9" spans="2:6" x14ac:dyDescent="0.25">
      <c r="B9" s="4" t="s">
        <v>12</v>
      </c>
      <c r="C9" s="5" t="e">
        <f>VLOOKUP(B9,#REF!,2,0)</f>
        <v>#REF!</v>
      </c>
      <c r="D9" s="6">
        <v>8</v>
      </c>
      <c r="E9" s="4" t="s">
        <v>6</v>
      </c>
      <c r="F9" s="6" t="e">
        <f>VLOOKUP(B9,#REF!,3,0)</f>
        <v>#REF!</v>
      </c>
    </row>
    <row r="10" spans="2:6" x14ac:dyDescent="0.25">
      <c r="B10" s="4" t="s">
        <v>13</v>
      </c>
      <c r="C10" s="5" t="e">
        <f>VLOOKUP(B10,#REF!,2,0)</f>
        <v>#REF!</v>
      </c>
      <c r="D10" s="6">
        <v>28</v>
      </c>
      <c r="E10" s="4" t="s">
        <v>6</v>
      </c>
      <c r="F10" s="6" t="e">
        <f>VLOOKUP(B10,#REF!,3,0)</f>
        <v>#REF!</v>
      </c>
    </row>
    <row r="11" spans="2:6" x14ac:dyDescent="0.25">
      <c r="B11" s="4" t="s">
        <v>14</v>
      </c>
      <c r="C11" s="5" t="e">
        <f>VLOOKUP(B11,#REF!,2,0)</f>
        <v>#REF!</v>
      </c>
      <c r="D11" s="6">
        <v>3</v>
      </c>
      <c r="E11" s="4" t="s">
        <v>6</v>
      </c>
      <c r="F11" s="6" t="e">
        <f>VLOOKUP(B11,#REF!,3,0)</f>
        <v>#REF!</v>
      </c>
    </row>
    <row r="12" spans="2:6" x14ac:dyDescent="0.25">
      <c r="B12" s="4" t="s">
        <v>15</v>
      </c>
      <c r="C12" s="5" t="e">
        <f>VLOOKUP(B12,#REF!,2,0)</f>
        <v>#REF!</v>
      </c>
      <c r="D12" s="6">
        <v>0</v>
      </c>
      <c r="E12" s="4" t="s">
        <v>6</v>
      </c>
      <c r="F12" s="6" t="e">
        <f>VLOOKUP(B12,#REF!,3,0)</f>
        <v>#REF!</v>
      </c>
    </row>
    <row r="13" spans="2:6" x14ac:dyDescent="0.25">
      <c r="B13" s="4" t="s">
        <v>16</v>
      </c>
      <c r="C13" s="5" t="e">
        <f>VLOOKUP(B13,#REF!,2,0)</f>
        <v>#REF!</v>
      </c>
      <c r="D13" s="6">
        <v>362</v>
      </c>
      <c r="E13" s="4" t="s">
        <v>6</v>
      </c>
      <c r="F13" s="6" t="e">
        <f>VLOOKUP(B13,#REF!,3,0)</f>
        <v>#REF!</v>
      </c>
    </row>
    <row r="14" spans="2:6" x14ac:dyDescent="0.25">
      <c r="B14" s="4" t="s">
        <v>17</v>
      </c>
      <c r="C14" s="5" t="e">
        <f>VLOOKUP(B14,#REF!,2,0)</f>
        <v>#REF!</v>
      </c>
      <c r="D14" s="6">
        <v>73.33</v>
      </c>
      <c r="E14" s="4" t="s">
        <v>6</v>
      </c>
      <c r="F14" s="6" t="e">
        <f>VLOOKUP(B14,#REF!,3,0)</f>
        <v>#REF!</v>
      </c>
    </row>
    <row r="15" spans="2:6" x14ac:dyDescent="0.25">
      <c r="B15" s="4" t="s">
        <v>18</v>
      </c>
      <c r="C15" s="5" t="e">
        <f>VLOOKUP(B15,#REF!,2,0)</f>
        <v>#REF!</v>
      </c>
      <c r="D15" s="6">
        <v>278</v>
      </c>
      <c r="E15" s="4" t="s">
        <v>6</v>
      </c>
      <c r="F15" s="6" t="e">
        <f>VLOOKUP(B15,#REF!,3,0)</f>
        <v>#REF!</v>
      </c>
    </row>
    <row r="16" spans="2:6" x14ac:dyDescent="0.25">
      <c r="B16" s="4" t="s">
        <v>19</v>
      </c>
      <c r="C16" s="5" t="e">
        <f>VLOOKUP(B16,#REF!,2,0)</f>
        <v>#REF!</v>
      </c>
      <c r="D16" s="6">
        <v>86</v>
      </c>
      <c r="E16" s="4" t="s">
        <v>6</v>
      </c>
      <c r="F16" s="6" t="e">
        <f>VLOOKUP(B16,#REF!,3,0)</f>
        <v>#REF!</v>
      </c>
    </row>
    <row r="17" spans="2:6" x14ac:dyDescent="0.25">
      <c r="B17" s="4" t="s">
        <v>20</v>
      </c>
      <c r="C17" s="5" t="e">
        <f>VLOOKUP(B17,#REF!,2,0)</f>
        <v>#REF!</v>
      </c>
      <c r="D17" s="6">
        <v>277.06</v>
      </c>
      <c r="E17" s="4" t="s">
        <v>6</v>
      </c>
      <c r="F17" s="6" t="e">
        <f>VLOOKUP(B17,#REF!,3,0)</f>
        <v>#REF!</v>
      </c>
    </row>
    <row r="18" spans="2:6" x14ac:dyDescent="0.25">
      <c r="B18" s="4" t="s">
        <v>21</v>
      </c>
      <c r="C18" s="5" t="e">
        <f>VLOOKUP(B18,#REF!,2,0)</f>
        <v>#REF!</v>
      </c>
      <c r="D18" s="6">
        <v>98</v>
      </c>
      <c r="E18" s="4" t="s">
        <v>6</v>
      </c>
      <c r="F18" s="6" t="e">
        <f>VLOOKUP(B18,#REF!,3,0)</f>
        <v>#REF!</v>
      </c>
    </row>
    <row r="19" spans="2:6" x14ac:dyDescent="0.25">
      <c r="B19" s="4" t="s">
        <v>22</v>
      </c>
      <c r="C19" s="5" t="e">
        <f>VLOOKUP(B19,#REF!,2,0)</f>
        <v>#REF!</v>
      </c>
      <c r="D19" s="6">
        <v>96.5</v>
      </c>
      <c r="E19" s="4" t="s">
        <v>6</v>
      </c>
      <c r="F19" s="6" t="e">
        <f>VLOOKUP(B19,#REF!,3,0)</f>
        <v>#REF!</v>
      </c>
    </row>
    <row r="20" spans="2:6" x14ac:dyDescent="0.25">
      <c r="B20" s="4" t="s">
        <v>23</v>
      </c>
      <c r="C20" s="5" t="e">
        <f>VLOOKUP(B20,#REF!,2,0)</f>
        <v>#REF!</v>
      </c>
      <c r="D20" s="6">
        <v>1687.96</v>
      </c>
      <c r="E20" s="4" t="s">
        <v>6</v>
      </c>
      <c r="F20" s="6" t="e">
        <f>VLOOKUP(B20,#REF!,3,0)</f>
        <v>#REF!</v>
      </c>
    </row>
  </sheetData>
  <hyperlinks>
    <hyperlink ref="B3" r:id="rId1"/>
    <hyperlink ref="B4" r:id="rId2"/>
    <hyperlink ref="B5" r:id="rId3"/>
    <hyperlink ref="B6" r:id="rId4"/>
    <hyperlink ref="B7" r:id="rId5"/>
    <hyperlink ref="B8" r:id="rId6"/>
    <hyperlink ref="B9" r:id="rId7"/>
    <hyperlink ref="B10" r:id="rId8"/>
    <hyperlink ref="B11" r:id="rId9"/>
    <hyperlink ref="B12" r:id="rId10"/>
    <hyperlink ref="B13" r:id="rId11"/>
    <hyperlink ref="B14" r:id="rId12"/>
    <hyperlink ref="B15" r:id="rId13"/>
    <hyperlink ref="B16" r:id="rId14"/>
    <hyperlink ref="B17" r:id="rId15"/>
    <hyperlink ref="B18" r:id="rId16"/>
    <hyperlink ref="B19" r:id="rId17"/>
    <hyperlink ref="B20" r:id="rId18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I3" sqref="I3:I20"/>
    </sheetView>
  </sheetViews>
  <sheetFormatPr defaultRowHeight="15" x14ac:dyDescent="0.25"/>
  <cols>
    <col min="1" max="1" width="3.140625" style="1" customWidth="1"/>
    <col min="2" max="2" width="25.42578125" customWidth="1"/>
    <col min="3" max="3" width="12.7109375" style="1" customWidth="1"/>
    <col min="4" max="4" width="10.7109375" bestFit="1" customWidth="1"/>
    <col min="5" max="5" width="10" bestFit="1" customWidth="1"/>
    <col min="6" max="6" width="10.85546875" bestFit="1" customWidth="1"/>
    <col min="7" max="7" width="12.28515625" bestFit="1" customWidth="1"/>
    <col min="8" max="8" width="9.85546875" style="2" customWidth="1"/>
    <col min="9" max="9" width="20.28515625" customWidth="1"/>
  </cols>
  <sheetData>
    <row r="1" spans="2:9" s="1" customFormat="1" x14ac:dyDescent="0.25">
      <c r="H1" s="2"/>
    </row>
    <row r="2" spans="2:9" x14ac:dyDescent="0.25">
      <c r="B2" s="3" t="s">
        <v>0</v>
      </c>
      <c r="C2" s="3" t="s">
        <v>25</v>
      </c>
      <c r="D2" s="3" t="s">
        <v>1</v>
      </c>
      <c r="E2" s="3" t="s">
        <v>2</v>
      </c>
      <c r="F2" s="3" t="s">
        <v>3</v>
      </c>
      <c r="G2" s="3" t="s">
        <v>26</v>
      </c>
      <c r="H2" s="3" t="s">
        <v>4</v>
      </c>
      <c r="I2" s="3" t="s">
        <v>24</v>
      </c>
    </row>
    <row r="3" spans="2:9" x14ac:dyDescent="0.25">
      <c r="B3" s="4" t="s">
        <v>5</v>
      </c>
      <c r="C3" s="5" t="e">
        <f>VLOOKUP(B3,#REF!,2,0)</f>
        <v>#REF!</v>
      </c>
      <c r="D3" s="6">
        <v>188</v>
      </c>
      <c r="E3" s="6">
        <v>0</v>
      </c>
      <c r="F3" s="6">
        <v>0</v>
      </c>
      <c r="G3" s="6">
        <v>188</v>
      </c>
      <c r="H3" s="4" t="s">
        <v>6</v>
      </c>
      <c r="I3" s="6">
        <v>480</v>
      </c>
    </row>
    <row r="4" spans="2:9" x14ac:dyDescent="0.25">
      <c r="B4" s="4" t="s">
        <v>7</v>
      </c>
      <c r="C4" s="5" t="e">
        <f>VLOOKUP(B4,#REF!,2,0)</f>
        <v>#REF!</v>
      </c>
      <c r="D4" s="6">
        <v>0</v>
      </c>
      <c r="E4" s="6">
        <v>0</v>
      </c>
      <c r="F4" s="6">
        <v>0</v>
      </c>
      <c r="G4" s="6">
        <v>0</v>
      </c>
      <c r="H4" s="4" t="s">
        <v>6</v>
      </c>
      <c r="I4" s="6">
        <v>430</v>
      </c>
    </row>
    <row r="5" spans="2:9" x14ac:dyDescent="0.25">
      <c r="B5" s="4" t="s">
        <v>8</v>
      </c>
      <c r="C5" s="5" t="e">
        <f>VLOOKUP(B5,#REF!,2,0)</f>
        <v>#REF!</v>
      </c>
      <c r="D5" s="6">
        <v>420</v>
      </c>
      <c r="E5" s="6">
        <v>0</v>
      </c>
      <c r="F5" s="6">
        <v>0</v>
      </c>
      <c r="G5" s="6">
        <v>420</v>
      </c>
      <c r="H5" s="4" t="s">
        <v>6</v>
      </c>
      <c r="I5" s="6">
        <v>540</v>
      </c>
    </row>
    <row r="6" spans="2:9" x14ac:dyDescent="0.25">
      <c r="B6" s="4" t="s">
        <v>9</v>
      </c>
      <c r="C6" s="5" t="e">
        <f>VLOOKUP(B6,#REF!,2,0)</f>
        <v>#REF!</v>
      </c>
      <c r="D6" s="6">
        <v>1915</v>
      </c>
      <c r="E6" s="6">
        <v>0</v>
      </c>
      <c r="F6" s="6">
        <v>0</v>
      </c>
      <c r="G6" s="6">
        <v>1915</v>
      </c>
      <c r="H6" s="4" t="s">
        <v>6</v>
      </c>
      <c r="I6" s="6">
        <v>600</v>
      </c>
    </row>
    <row r="7" spans="2:9" x14ac:dyDescent="0.25">
      <c r="B7" s="4" t="s">
        <v>10</v>
      </c>
      <c r="C7" s="5" t="e">
        <f>VLOOKUP(B7,#REF!,2,0)</f>
        <v>#REF!</v>
      </c>
      <c r="D7" s="6">
        <v>25</v>
      </c>
      <c r="E7" s="6">
        <v>0</v>
      </c>
      <c r="F7" s="6">
        <v>0</v>
      </c>
      <c r="G7" s="6">
        <v>25</v>
      </c>
      <c r="H7" s="4" t="s">
        <v>6</v>
      </c>
      <c r="I7" s="6">
        <v>650</v>
      </c>
    </row>
    <row r="8" spans="2:9" x14ac:dyDescent="0.25">
      <c r="B8" s="4" t="s">
        <v>11</v>
      </c>
      <c r="C8" s="5" t="e">
        <f>VLOOKUP(B8,#REF!,2,0)</f>
        <v>#REF!</v>
      </c>
      <c r="D8" s="6">
        <v>710.89</v>
      </c>
      <c r="E8" s="6">
        <v>764</v>
      </c>
      <c r="F8" s="6">
        <v>0</v>
      </c>
      <c r="G8" s="6">
        <v>-53.11</v>
      </c>
      <c r="H8" s="4" t="s">
        <v>6</v>
      </c>
      <c r="I8" s="6">
        <v>850</v>
      </c>
    </row>
    <row r="9" spans="2:9" x14ac:dyDescent="0.25">
      <c r="B9" s="4" t="s">
        <v>12</v>
      </c>
      <c r="C9" s="5" t="e">
        <f>VLOOKUP(B9,#REF!,2,0)</f>
        <v>#REF!</v>
      </c>
      <c r="D9" s="6">
        <v>8</v>
      </c>
      <c r="E9" s="6">
        <v>0</v>
      </c>
      <c r="F9" s="6">
        <v>0</v>
      </c>
      <c r="G9" s="6">
        <v>8</v>
      </c>
      <c r="H9" s="4" t="s">
        <v>6</v>
      </c>
      <c r="I9" s="6">
        <v>930</v>
      </c>
    </row>
    <row r="10" spans="2:9" x14ac:dyDescent="0.25">
      <c r="B10" s="4" t="s">
        <v>13</v>
      </c>
      <c r="C10" s="5" t="e">
        <f>VLOOKUP(B10,#REF!,2,0)</f>
        <v>#REF!</v>
      </c>
      <c r="D10" s="6">
        <v>28</v>
      </c>
      <c r="E10" s="6">
        <v>0</v>
      </c>
      <c r="F10" s="6">
        <v>0</v>
      </c>
      <c r="G10" s="6">
        <v>28</v>
      </c>
      <c r="H10" s="4" t="s">
        <v>6</v>
      </c>
      <c r="I10" s="6">
        <v>1765</v>
      </c>
    </row>
    <row r="11" spans="2:9" x14ac:dyDescent="0.25">
      <c r="B11" s="4" t="s">
        <v>14</v>
      </c>
      <c r="C11" s="5" t="e">
        <f>VLOOKUP(B11,#REF!,2,0)</f>
        <v>#REF!</v>
      </c>
      <c r="D11" s="6">
        <v>3</v>
      </c>
      <c r="E11" s="6">
        <v>0</v>
      </c>
      <c r="F11" s="6">
        <v>0</v>
      </c>
      <c r="G11" s="6">
        <v>3</v>
      </c>
      <c r="H11" s="4" t="s">
        <v>6</v>
      </c>
      <c r="I11" s="6">
        <v>2000</v>
      </c>
    </row>
    <row r="12" spans="2:9" x14ac:dyDescent="0.25">
      <c r="B12" s="4" t="s">
        <v>15</v>
      </c>
      <c r="C12" s="5" t="e">
        <f>VLOOKUP(B12,#REF!,2,0)</f>
        <v>#REF!</v>
      </c>
      <c r="D12" s="6">
        <v>0</v>
      </c>
      <c r="E12" s="6">
        <v>0</v>
      </c>
      <c r="F12" s="6">
        <v>0</v>
      </c>
      <c r="G12" s="6">
        <v>0</v>
      </c>
      <c r="H12" s="4" t="s">
        <v>6</v>
      </c>
      <c r="I12" s="6">
        <v>1330</v>
      </c>
    </row>
    <row r="13" spans="2:9" x14ac:dyDescent="0.25">
      <c r="B13" s="4" t="s">
        <v>16</v>
      </c>
      <c r="C13" s="5" t="e">
        <f>VLOOKUP(B13,#REF!,2,0)</f>
        <v>#REF!</v>
      </c>
      <c r="D13" s="6">
        <v>362</v>
      </c>
      <c r="E13" s="6">
        <v>0</v>
      </c>
      <c r="F13" s="6">
        <v>0</v>
      </c>
      <c r="G13" s="6">
        <v>362</v>
      </c>
      <c r="H13" s="4" t="s">
        <v>6</v>
      </c>
      <c r="I13" s="6">
        <v>1650</v>
      </c>
    </row>
    <row r="14" spans="2:9" x14ac:dyDescent="0.25">
      <c r="B14" s="4" t="s">
        <v>17</v>
      </c>
      <c r="C14" s="5" t="e">
        <f>VLOOKUP(B14,#REF!,2,0)</f>
        <v>#REF!</v>
      </c>
      <c r="D14" s="6">
        <v>80</v>
      </c>
      <c r="E14" s="6">
        <v>3</v>
      </c>
      <c r="F14" s="6">
        <v>0</v>
      </c>
      <c r="G14" s="6">
        <v>77</v>
      </c>
      <c r="H14" s="4" t="s">
        <v>6</v>
      </c>
      <c r="I14" s="6">
        <v>2500</v>
      </c>
    </row>
    <row r="15" spans="2:9" x14ac:dyDescent="0.25">
      <c r="B15" s="4" t="s">
        <v>18</v>
      </c>
      <c r="C15" s="5" t="e">
        <f>VLOOKUP(B15,#REF!,2,0)</f>
        <v>#REF!</v>
      </c>
      <c r="D15" s="6">
        <v>278</v>
      </c>
      <c r="E15" s="6">
        <v>0</v>
      </c>
      <c r="F15" s="6">
        <v>0</v>
      </c>
      <c r="G15" s="6">
        <v>278</v>
      </c>
      <c r="H15" s="4" t="s">
        <v>6</v>
      </c>
      <c r="I15" s="6">
        <v>2350</v>
      </c>
    </row>
    <row r="16" spans="2:9" x14ac:dyDescent="0.25">
      <c r="B16" s="4" t="s">
        <v>19</v>
      </c>
      <c r="C16" s="5" t="e">
        <f>VLOOKUP(B16,#REF!,2,0)</f>
        <v>#REF!</v>
      </c>
      <c r="D16" s="6">
        <v>86</v>
      </c>
      <c r="E16" s="6">
        <v>70</v>
      </c>
      <c r="F16" s="6">
        <v>0</v>
      </c>
      <c r="G16" s="6">
        <v>16</v>
      </c>
      <c r="H16" s="4" t="s">
        <v>6</v>
      </c>
      <c r="I16" s="6">
        <v>2900</v>
      </c>
    </row>
    <row r="17" spans="2:9" x14ac:dyDescent="0.25">
      <c r="B17" s="4" t="s">
        <v>20</v>
      </c>
      <c r="C17" s="5" t="e">
        <f>VLOOKUP(B17,#REF!,2,0)</f>
        <v>#REF!</v>
      </c>
      <c r="D17" s="6">
        <v>107</v>
      </c>
      <c r="E17" s="6">
        <v>0</v>
      </c>
      <c r="F17" s="6">
        <v>0</v>
      </c>
      <c r="G17" s="6">
        <v>107</v>
      </c>
      <c r="H17" s="4" t="s">
        <v>6</v>
      </c>
      <c r="I17" s="6">
        <v>3950</v>
      </c>
    </row>
    <row r="18" spans="2:9" x14ac:dyDescent="0.25">
      <c r="B18" s="4" t="s">
        <v>21</v>
      </c>
      <c r="C18" s="5" t="e">
        <f>VLOOKUP(B18,#REF!,2,0)</f>
        <v>#REF!</v>
      </c>
      <c r="D18" s="6">
        <v>98</v>
      </c>
      <c r="E18" s="6">
        <v>0</v>
      </c>
      <c r="F18" s="6">
        <v>0</v>
      </c>
      <c r="G18" s="6">
        <v>98</v>
      </c>
      <c r="H18" s="4" t="s">
        <v>6</v>
      </c>
      <c r="I18" s="6">
        <v>4325</v>
      </c>
    </row>
    <row r="19" spans="2:9" x14ac:dyDescent="0.25">
      <c r="B19" s="4" t="s">
        <v>22</v>
      </c>
      <c r="C19" s="5" t="e">
        <f>VLOOKUP(B19,#REF!,2,0)</f>
        <v>#REF!</v>
      </c>
      <c r="D19" s="6">
        <v>99</v>
      </c>
      <c r="E19" s="6">
        <v>0</v>
      </c>
      <c r="F19" s="6">
        <v>0</v>
      </c>
      <c r="G19" s="6">
        <v>99</v>
      </c>
      <c r="H19" s="4" t="s">
        <v>6</v>
      </c>
      <c r="I19" s="6">
        <v>5500</v>
      </c>
    </row>
    <row r="20" spans="2:9" x14ac:dyDescent="0.25">
      <c r="B20" s="4" t="s">
        <v>23</v>
      </c>
      <c r="C20" s="5" t="e">
        <f>VLOOKUP(B20,#REF!,2,0)</f>
        <v>#REF!</v>
      </c>
      <c r="D20" s="6">
        <v>1733.96</v>
      </c>
      <c r="E20" s="6">
        <v>0</v>
      </c>
      <c r="F20" s="6">
        <v>0</v>
      </c>
      <c r="G20" s="6">
        <v>1733.96</v>
      </c>
      <c r="H20" s="4" t="s">
        <v>6</v>
      </c>
      <c r="I20" s="6">
        <v>355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A5" sqref="A5"/>
    </sheetView>
  </sheetViews>
  <sheetFormatPr defaultRowHeight="15" x14ac:dyDescent="0.25"/>
  <cols>
    <col min="1" max="1" width="37.140625" customWidth="1"/>
    <col min="2" max="2" width="13.42578125" customWidth="1"/>
  </cols>
  <sheetData>
    <row r="1" spans="1:2" s="110" customFormat="1" x14ac:dyDescent="0.25">
      <c r="A1" s="66"/>
      <c r="B1" s="67"/>
    </row>
    <row r="2" spans="1:2" ht="30" x14ac:dyDescent="0.25">
      <c r="A2" s="68" t="s">
        <v>0</v>
      </c>
      <c r="B2" s="69" t="s">
        <v>199</v>
      </c>
    </row>
    <row r="3" spans="1:2" x14ac:dyDescent="0.25">
      <c r="A3" s="78" t="s">
        <v>201</v>
      </c>
      <c r="B3" s="89">
        <v>20</v>
      </c>
    </row>
    <row r="4" spans="1:2" x14ac:dyDescent="0.25">
      <c r="A4" s="78" t="s">
        <v>184</v>
      </c>
      <c r="B4" s="89">
        <v>23</v>
      </c>
    </row>
    <row r="5" spans="1:2" x14ac:dyDescent="0.25">
      <c r="A5" s="78" t="s">
        <v>205</v>
      </c>
      <c r="B5" s="89">
        <v>18</v>
      </c>
    </row>
    <row r="13" spans="1:2" x14ac:dyDescent="0.25">
      <c r="A13" s="110"/>
    </row>
    <row r="14" spans="1:2" x14ac:dyDescent="0.25">
      <c r="A14" s="110"/>
    </row>
    <row r="15" spans="1:2" x14ac:dyDescent="0.25">
      <c r="A15" s="110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A3" sqref="A3"/>
    </sheetView>
  </sheetViews>
  <sheetFormatPr defaultRowHeight="15" x14ac:dyDescent="0.25"/>
  <cols>
    <col min="1" max="1" width="37.140625" style="110" customWidth="1"/>
    <col min="2" max="2" width="13.42578125" style="110" customWidth="1"/>
    <col min="3" max="16384" width="9.140625" style="110"/>
  </cols>
  <sheetData>
    <row r="1" spans="1:2" x14ac:dyDescent="0.25">
      <c r="A1" s="66"/>
      <c r="B1" s="67"/>
    </row>
    <row r="2" spans="1:2" ht="30" x14ac:dyDescent="0.25">
      <c r="A2" s="68" t="s">
        <v>0</v>
      </c>
      <c r="B2" s="69" t="s">
        <v>199</v>
      </c>
    </row>
    <row r="3" spans="1:2" x14ac:dyDescent="0.25">
      <c r="A3" s="78" t="s">
        <v>183</v>
      </c>
      <c r="B3" s="89">
        <v>17</v>
      </c>
    </row>
    <row r="4" spans="1:2" x14ac:dyDescent="0.25">
      <c r="A4" s="78" t="s">
        <v>204</v>
      </c>
      <c r="B4" s="89">
        <v>20</v>
      </c>
    </row>
    <row r="5" spans="1:2" x14ac:dyDescent="0.25">
      <c r="A5" s="78" t="s">
        <v>203</v>
      </c>
      <c r="B5" s="89">
        <v>23</v>
      </c>
    </row>
    <row r="6" spans="1:2" x14ac:dyDescent="0.25">
      <c r="A6" s="78" t="s">
        <v>206</v>
      </c>
      <c r="B6" s="89">
        <v>18</v>
      </c>
    </row>
  </sheetData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7"/>
  <sheetViews>
    <sheetView workbookViewId="0">
      <selection activeCell="B3" sqref="B3:B7"/>
    </sheetView>
  </sheetViews>
  <sheetFormatPr defaultRowHeight="15" x14ac:dyDescent="0.25"/>
  <cols>
    <col min="2" max="2" width="23" customWidth="1"/>
  </cols>
  <sheetData>
    <row r="2" spans="2:2" s="8" customFormat="1" x14ac:dyDescent="0.25"/>
    <row r="3" spans="2:2" x14ac:dyDescent="0.25">
      <c r="B3" t="s">
        <v>27</v>
      </c>
    </row>
    <row r="4" spans="2:2" x14ac:dyDescent="0.25">
      <c r="B4" t="s">
        <v>28</v>
      </c>
    </row>
    <row r="5" spans="2:2" x14ac:dyDescent="0.25">
      <c r="B5" t="s">
        <v>29</v>
      </c>
    </row>
    <row r="6" spans="2:2" x14ac:dyDescent="0.25">
      <c r="B6" t="s">
        <v>30</v>
      </c>
    </row>
    <row r="7" spans="2:2" x14ac:dyDescent="0.25">
      <c r="B7" t="s">
        <v>31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2:K78"/>
  <sheetViews>
    <sheetView showGridLines="0" view="pageBreakPreview" zoomScaleNormal="100" zoomScaleSheetLayoutView="100" workbookViewId="0">
      <pane xSplit="2" ySplit="3" topLeftCell="D63" activePane="bottomRight" state="frozen"/>
      <selection activeCell="A33" sqref="A33:XFD33"/>
      <selection pane="topRight" activeCell="A33" sqref="A33:XFD33"/>
      <selection pane="bottomLeft" activeCell="A33" sqref="A33:XFD33"/>
      <selection pane="bottomRight" activeCell="A33" sqref="A33:XFD33"/>
    </sheetView>
  </sheetViews>
  <sheetFormatPr defaultRowHeight="12.75" outlineLevelCol="1" x14ac:dyDescent="0.2"/>
  <cols>
    <col min="1" max="1" width="2.85546875" style="21" customWidth="1"/>
    <col min="2" max="2" width="42.5703125" style="21" customWidth="1"/>
    <col min="3" max="3" width="16.28515625" style="96" hidden="1" customWidth="1" outlineLevel="1"/>
    <col min="4" max="4" width="13.5703125" style="21" customWidth="1" collapsed="1"/>
    <col min="5" max="5" width="11.42578125" style="21" customWidth="1"/>
    <col min="6" max="6" width="12.5703125" style="21" customWidth="1"/>
    <col min="7" max="7" width="14.5703125" style="96" customWidth="1"/>
    <col min="8" max="8" width="11.42578125" style="21" customWidth="1"/>
    <col min="9" max="9" width="3.140625" style="21" customWidth="1"/>
    <col min="10" max="10" width="13.85546875" style="21" customWidth="1"/>
    <col min="11" max="11" width="12.85546875" style="21" bestFit="1" customWidth="1"/>
    <col min="12" max="12" width="13.5703125" style="21" bestFit="1" customWidth="1"/>
    <col min="13" max="16384" width="9.140625" style="21"/>
  </cols>
  <sheetData>
    <row r="2" spans="2:10" ht="15" x14ac:dyDescent="0.25">
      <c r="B2" s="66" t="str">
        <f ca="1">CONCATENATE("Остатки на ",TEXT(TODAY(),"ДД.ММ.ГГГГ"))</f>
        <v>Остатки на 30.08.2022</v>
      </c>
      <c r="C2" s="97"/>
      <c r="D2" s="67"/>
      <c r="E2" s="67"/>
      <c r="F2" s="67"/>
      <c r="G2" s="97"/>
      <c r="H2" s="67"/>
      <c r="I2" s="67"/>
      <c r="J2" s="67"/>
    </row>
    <row r="3" spans="2:10" ht="45.75" customHeight="1" x14ac:dyDescent="0.2">
      <c r="B3" s="68" t="s">
        <v>0</v>
      </c>
      <c r="C3" s="68" t="s">
        <v>109</v>
      </c>
      <c r="D3" s="69" t="s">
        <v>25</v>
      </c>
      <c r="E3" s="69" t="s">
        <v>26</v>
      </c>
      <c r="F3" s="69" t="s">
        <v>53</v>
      </c>
      <c r="G3" s="69" t="s">
        <v>35</v>
      </c>
      <c r="H3" s="69" t="s">
        <v>34</v>
      </c>
      <c r="I3" s="67"/>
      <c r="J3" s="69" t="s">
        <v>94</v>
      </c>
    </row>
    <row r="4" spans="2:10" ht="15" hidden="1" x14ac:dyDescent="0.2">
      <c r="B4" s="70"/>
      <c r="C4" s="70"/>
      <c r="D4" s="70"/>
      <c r="E4" s="71">
        <f>SUM(E5:E58)</f>
        <v>7430.7399999999989</v>
      </c>
      <c r="F4" s="71" t="e">
        <f>SUM(F5:F55)</f>
        <v>#REF!</v>
      </c>
      <c r="G4" s="70"/>
      <c r="H4" s="70"/>
      <c r="I4" s="67"/>
      <c r="J4" s="70"/>
    </row>
    <row r="5" spans="2:10" ht="15" hidden="1" x14ac:dyDescent="0.2">
      <c r="B5" s="78" t="s">
        <v>38</v>
      </c>
      <c r="C5" s="78" t="str">
        <f>IFERROR(VLOOKUP(B5,#REF!,2,0),"")</f>
        <v/>
      </c>
      <c r="D5" s="99" t="e">
        <f>VLOOKUP(B5,#REF!,2,0)</f>
        <v>#REF!</v>
      </c>
      <c r="E5" s="80">
        <v>11</v>
      </c>
      <c r="F5" s="81" t="e">
        <f t="shared" ref="F5:F68" si="0">E5*D5</f>
        <v>#REF!</v>
      </c>
      <c r="G5" s="93"/>
      <c r="H5" s="80">
        <v>30000</v>
      </c>
      <c r="I5" s="67"/>
      <c r="J5" s="83">
        <f t="shared" ref="J5:J68" si="1">ROUND(G5/1.15,-3)</f>
        <v>0</v>
      </c>
    </row>
    <row r="6" spans="2:10" ht="15" hidden="1" x14ac:dyDescent="0.2">
      <c r="B6" s="72" t="s">
        <v>81</v>
      </c>
      <c r="C6" s="72" t="str">
        <f>IFERROR(VLOOKUP(B6,#REF!,2,0),"")</f>
        <v/>
      </c>
      <c r="D6" s="98" t="e">
        <f>VLOOKUP(B6,#REF!,2,0)</f>
        <v>#REF!</v>
      </c>
      <c r="E6" s="74">
        <v>4.37</v>
      </c>
      <c r="F6" s="75" t="e">
        <f t="shared" si="0"/>
        <v>#REF!</v>
      </c>
      <c r="G6" s="92" t="e">
        <f t="shared" ref="G6:G37" si="2">ROUND(1000/D6*H6,-3)</f>
        <v>#REF!</v>
      </c>
      <c r="H6" s="74">
        <v>1490</v>
      </c>
      <c r="I6" s="67"/>
      <c r="J6" s="77" t="e">
        <f t="shared" si="1"/>
        <v>#REF!</v>
      </c>
    </row>
    <row r="7" spans="2:10" ht="15" hidden="1" x14ac:dyDescent="0.2">
      <c r="B7" s="78" t="s">
        <v>82</v>
      </c>
      <c r="C7" s="78" t="str">
        <f>IFERROR(VLOOKUP(B7,#REF!,2,0),"")</f>
        <v/>
      </c>
      <c r="D7" s="99" t="e">
        <f>VLOOKUP(B7,#REF!,2,0)</f>
        <v>#REF!</v>
      </c>
      <c r="E7" s="80">
        <v>57.4</v>
      </c>
      <c r="F7" s="81" t="e">
        <f t="shared" si="0"/>
        <v>#REF!</v>
      </c>
      <c r="G7" s="93" t="e">
        <f t="shared" si="2"/>
        <v>#REF!</v>
      </c>
      <c r="H7" s="80">
        <v>1700</v>
      </c>
      <c r="I7" s="67"/>
      <c r="J7" s="83" t="e">
        <f t="shared" si="1"/>
        <v>#REF!</v>
      </c>
    </row>
    <row r="8" spans="2:10" ht="15" hidden="1" x14ac:dyDescent="0.2">
      <c r="B8" s="72" t="s">
        <v>83</v>
      </c>
      <c r="C8" s="72" t="str">
        <f>IFERROR(VLOOKUP(B8,#REF!,2,0),"")</f>
        <v/>
      </c>
      <c r="D8" s="98" t="e">
        <f>VLOOKUP(B8,#REF!,2,0)</f>
        <v>#REF!</v>
      </c>
      <c r="E8" s="74">
        <v>10.23</v>
      </c>
      <c r="F8" s="75" t="e">
        <f t="shared" si="0"/>
        <v>#REF!</v>
      </c>
      <c r="G8" s="92" t="e">
        <f t="shared" si="2"/>
        <v>#REF!</v>
      </c>
      <c r="H8" s="74">
        <v>1330</v>
      </c>
      <c r="I8" s="67"/>
      <c r="J8" s="77" t="e">
        <f t="shared" si="1"/>
        <v>#REF!</v>
      </c>
    </row>
    <row r="9" spans="2:10" ht="15" hidden="1" x14ac:dyDescent="0.2">
      <c r="B9" s="78" t="s">
        <v>57</v>
      </c>
      <c r="C9" s="78" t="str">
        <f>IFERROR(VLOOKUP(B9,#REF!,2,0),"")</f>
        <v/>
      </c>
      <c r="D9" s="99" t="e">
        <f>VLOOKUP(B9,#REF!,2,0)</f>
        <v>#REF!</v>
      </c>
      <c r="E9" s="80">
        <v>21.4</v>
      </c>
      <c r="F9" s="81" t="e">
        <f t="shared" si="0"/>
        <v>#REF!</v>
      </c>
      <c r="G9" s="93" t="e">
        <f t="shared" si="2"/>
        <v>#REF!</v>
      </c>
      <c r="H9" s="80">
        <v>2450</v>
      </c>
      <c r="I9" s="67"/>
      <c r="J9" s="83" t="e">
        <f t="shared" si="1"/>
        <v>#REF!</v>
      </c>
    </row>
    <row r="10" spans="2:10" ht="15" hidden="1" x14ac:dyDescent="0.2">
      <c r="B10" s="72" t="s">
        <v>58</v>
      </c>
      <c r="C10" s="72" t="str">
        <f>IFERROR(VLOOKUP(B10,#REF!,2,0),"")</f>
        <v/>
      </c>
      <c r="D10" s="98" t="e">
        <f>VLOOKUP(B10,#REF!,2,0)</f>
        <v>#REF!</v>
      </c>
      <c r="E10" s="74">
        <v>48</v>
      </c>
      <c r="F10" s="75" t="e">
        <f t="shared" si="0"/>
        <v>#REF!</v>
      </c>
      <c r="G10" s="92" t="e">
        <f t="shared" si="2"/>
        <v>#REF!</v>
      </c>
      <c r="H10" s="74">
        <v>3050</v>
      </c>
      <c r="I10" s="67"/>
      <c r="J10" s="77" t="e">
        <f t="shared" si="1"/>
        <v>#REF!</v>
      </c>
    </row>
    <row r="11" spans="2:10" ht="15" hidden="1" x14ac:dyDescent="0.2">
      <c r="B11" s="78" t="s">
        <v>87</v>
      </c>
      <c r="C11" s="78" t="str">
        <f>IFERROR(VLOOKUP(B11,#REF!,2,0),"")</f>
        <v/>
      </c>
      <c r="D11" s="99" t="e">
        <f>VLOOKUP(B11,#REF!,2,0)</f>
        <v>#REF!</v>
      </c>
      <c r="E11" s="80">
        <v>24</v>
      </c>
      <c r="F11" s="81" t="e">
        <f t="shared" si="0"/>
        <v>#REF!</v>
      </c>
      <c r="G11" s="93" t="e">
        <f t="shared" si="2"/>
        <v>#REF!</v>
      </c>
      <c r="H11" s="80">
        <v>3650</v>
      </c>
      <c r="I11" s="67"/>
      <c r="J11" s="83" t="e">
        <f t="shared" si="1"/>
        <v>#REF!</v>
      </c>
    </row>
    <row r="12" spans="2:10" ht="15" hidden="1" x14ac:dyDescent="0.2">
      <c r="B12" s="72" t="s">
        <v>79</v>
      </c>
      <c r="C12" s="72" t="str">
        <f>IFERROR(VLOOKUP(B12,#REF!,2,0),"")</f>
        <v/>
      </c>
      <c r="D12" s="98" t="e">
        <f>VLOOKUP(B12,#REF!,2,0)</f>
        <v>#REF!</v>
      </c>
      <c r="E12" s="74">
        <v>0</v>
      </c>
      <c r="F12" s="75" t="e">
        <f t="shared" si="0"/>
        <v>#REF!</v>
      </c>
      <c r="G12" s="92" t="e">
        <f t="shared" si="2"/>
        <v>#REF!</v>
      </c>
      <c r="H12" s="74">
        <v>90</v>
      </c>
      <c r="I12" s="67"/>
      <c r="J12" s="77" t="e">
        <f t="shared" si="1"/>
        <v>#REF!</v>
      </c>
    </row>
    <row r="13" spans="2:10" ht="15" hidden="1" x14ac:dyDescent="0.2">
      <c r="B13" s="78" t="s">
        <v>59</v>
      </c>
      <c r="C13" s="78" t="str">
        <f>IFERROR(VLOOKUP(B13,#REF!,2,0),"")</f>
        <v/>
      </c>
      <c r="D13" s="99" t="e">
        <f>VLOOKUP(B13,#REF!,2,0)</f>
        <v>#REF!</v>
      </c>
      <c r="E13" s="80">
        <v>0</v>
      </c>
      <c r="F13" s="81" t="e">
        <f t="shared" si="0"/>
        <v>#REF!</v>
      </c>
      <c r="G13" s="93" t="e">
        <f t="shared" si="2"/>
        <v>#REF!</v>
      </c>
      <c r="H13" s="80">
        <v>4030</v>
      </c>
      <c r="I13" s="67"/>
      <c r="J13" s="83" t="e">
        <f t="shared" si="1"/>
        <v>#REF!</v>
      </c>
    </row>
    <row r="14" spans="2:10" ht="15" hidden="1" x14ac:dyDescent="0.2">
      <c r="B14" s="72" t="s">
        <v>56</v>
      </c>
      <c r="C14" s="72" t="str">
        <f>IFERROR(VLOOKUP(B14,#REF!,2,0),"")</f>
        <v/>
      </c>
      <c r="D14" s="98" t="e">
        <f>VLOOKUP(B14,#REF!,2,0)</f>
        <v>#REF!</v>
      </c>
      <c r="E14" s="74">
        <v>1635</v>
      </c>
      <c r="F14" s="75" t="e">
        <f t="shared" si="0"/>
        <v>#REF!</v>
      </c>
      <c r="G14" s="92" t="e">
        <f t="shared" si="2"/>
        <v>#REF!</v>
      </c>
      <c r="H14" s="74">
        <v>170</v>
      </c>
      <c r="I14" s="67"/>
      <c r="J14" s="77" t="e">
        <f t="shared" si="1"/>
        <v>#REF!</v>
      </c>
    </row>
    <row r="15" spans="2:10" ht="15" hidden="1" x14ac:dyDescent="0.2">
      <c r="B15" s="78" t="s">
        <v>52</v>
      </c>
      <c r="C15" s="78" t="str">
        <f>IFERROR(VLOOKUP(B15,#REF!,2,0),"")</f>
        <v/>
      </c>
      <c r="D15" s="99" t="e">
        <f>VLOOKUP(B15,#REF!,2,0)</f>
        <v>#REF!</v>
      </c>
      <c r="E15" s="80">
        <v>479.81</v>
      </c>
      <c r="F15" s="81" t="e">
        <f t="shared" si="0"/>
        <v>#REF!</v>
      </c>
      <c r="G15" s="93" t="e">
        <f t="shared" si="2"/>
        <v>#REF!</v>
      </c>
      <c r="H15" s="80">
        <v>170</v>
      </c>
      <c r="I15" s="67"/>
      <c r="J15" s="83" t="e">
        <f t="shared" si="1"/>
        <v>#REF!</v>
      </c>
    </row>
    <row r="16" spans="2:10" ht="15" hidden="1" x14ac:dyDescent="0.2">
      <c r="B16" s="72" t="s">
        <v>88</v>
      </c>
      <c r="C16" s="72" t="str">
        <f>IFERROR(VLOOKUP(B16,#REF!,2,0),"")</f>
        <v/>
      </c>
      <c r="D16" s="98" t="e">
        <f>VLOOKUP(B16,#REF!,2,0)</f>
        <v>#REF!</v>
      </c>
      <c r="E16" s="74">
        <v>0</v>
      </c>
      <c r="F16" s="75" t="e">
        <f t="shared" si="0"/>
        <v>#REF!</v>
      </c>
      <c r="G16" s="92" t="e">
        <f t="shared" si="2"/>
        <v>#REF!</v>
      </c>
      <c r="H16" s="74">
        <v>290</v>
      </c>
      <c r="I16" s="67"/>
      <c r="J16" s="77" t="e">
        <f t="shared" si="1"/>
        <v>#REF!</v>
      </c>
    </row>
    <row r="17" spans="1:10" ht="15" hidden="1" x14ac:dyDescent="0.2">
      <c r="B17" s="78" t="s">
        <v>60</v>
      </c>
      <c r="C17" s="78" t="str">
        <f>IFERROR(VLOOKUP(B17,#REF!,2,0),"")</f>
        <v/>
      </c>
      <c r="D17" s="99" t="e">
        <f>VLOOKUP(B17,#REF!,2,0)</f>
        <v>#REF!</v>
      </c>
      <c r="E17" s="80">
        <v>18</v>
      </c>
      <c r="F17" s="81" t="e">
        <f t="shared" si="0"/>
        <v>#REF!</v>
      </c>
      <c r="G17" s="93" t="e">
        <f t="shared" si="2"/>
        <v>#REF!</v>
      </c>
      <c r="H17" s="80">
        <v>440</v>
      </c>
      <c r="I17" s="67"/>
      <c r="J17" s="83" t="e">
        <f t="shared" si="1"/>
        <v>#REF!</v>
      </c>
    </row>
    <row r="18" spans="1:10" ht="15" hidden="1" x14ac:dyDescent="0.2">
      <c r="B18" s="72" t="s">
        <v>96</v>
      </c>
      <c r="C18" s="72" t="str">
        <f>IFERROR(VLOOKUP(B18,#REF!,2,0),"")</f>
        <v/>
      </c>
      <c r="D18" s="98" t="e">
        <f>VLOOKUP(B18,#REF!,2,0)</f>
        <v>#REF!</v>
      </c>
      <c r="E18" s="74">
        <v>3</v>
      </c>
      <c r="F18" s="75" t="e">
        <f t="shared" si="0"/>
        <v>#REF!</v>
      </c>
      <c r="G18" s="92" t="e">
        <f t="shared" si="2"/>
        <v>#REF!</v>
      </c>
      <c r="H18" s="74">
        <v>922</v>
      </c>
      <c r="I18" s="67"/>
      <c r="J18" s="77" t="e">
        <f t="shared" si="1"/>
        <v>#REF!</v>
      </c>
    </row>
    <row r="19" spans="1:10" ht="15" hidden="1" x14ac:dyDescent="0.2">
      <c r="B19" s="78" t="s">
        <v>85</v>
      </c>
      <c r="C19" s="100" t="str">
        <f>IFERROR(VLOOKUP(B19,#REF!,2,0),"")</f>
        <v/>
      </c>
      <c r="D19" s="99" t="e">
        <f>VLOOKUP(B19,#REF!,2,0)</f>
        <v>#REF!</v>
      </c>
      <c r="E19" s="80">
        <v>0</v>
      </c>
      <c r="F19" s="81" t="e">
        <f t="shared" si="0"/>
        <v>#REF!</v>
      </c>
      <c r="G19" s="93" t="e">
        <f t="shared" si="2"/>
        <v>#REF!</v>
      </c>
      <c r="H19" s="80">
        <v>1520</v>
      </c>
      <c r="I19" s="67"/>
      <c r="J19" s="83" t="e">
        <f t="shared" si="1"/>
        <v>#REF!</v>
      </c>
    </row>
    <row r="20" spans="1:10" ht="15" x14ac:dyDescent="0.2">
      <c r="A20" s="21">
        <v>1</v>
      </c>
      <c r="B20" s="72" t="s">
        <v>120</v>
      </c>
      <c r="C20" s="101" t="str">
        <f>IFERROR(VLOOKUP(B20,#REF!,2,0),"")</f>
        <v/>
      </c>
      <c r="D20" s="102" t="e">
        <f>VLOOKUP(B20,#REF!,2,0)</f>
        <v>#REF!</v>
      </c>
      <c r="E20" s="104">
        <v>41.96</v>
      </c>
      <c r="F20" s="75" t="e">
        <f t="shared" si="0"/>
        <v>#REF!</v>
      </c>
      <c r="G20" s="92" t="e">
        <f t="shared" si="2"/>
        <v>#REF!</v>
      </c>
      <c r="H20" s="74">
        <v>14600</v>
      </c>
      <c r="I20" s="67"/>
      <c r="J20" s="77" t="e">
        <f t="shared" si="1"/>
        <v>#REF!</v>
      </c>
    </row>
    <row r="21" spans="1:10" ht="15" x14ac:dyDescent="0.2">
      <c r="A21" s="21">
        <v>1</v>
      </c>
      <c r="B21" s="78" t="s">
        <v>159</v>
      </c>
      <c r="C21" s="100" t="str">
        <f>IFERROR(VLOOKUP(B21,#REF!,2,0),"")</f>
        <v/>
      </c>
      <c r="D21" s="103" t="e">
        <f>VLOOKUP(B21,#REF!,2,0)</f>
        <v>#REF!</v>
      </c>
      <c r="E21" s="105">
        <v>6.9</v>
      </c>
      <c r="F21" s="81" t="e">
        <f t="shared" si="0"/>
        <v>#REF!</v>
      </c>
      <c r="G21" s="93" t="e">
        <f t="shared" si="2"/>
        <v>#REF!</v>
      </c>
      <c r="H21" s="80">
        <v>23330</v>
      </c>
      <c r="I21" s="67"/>
      <c r="J21" s="83" t="e">
        <f t="shared" si="1"/>
        <v>#REF!</v>
      </c>
    </row>
    <row r="22" spans="1:10" ht="15" x14ac:dyDescent="0.2">
      <c r="A22" s="21">
        <v>1</v>
      </c>
      <c r="B22" s="72" t="s">
        <v>166</v>
      </c>
      <c r="C22" s="101" t="str">
        <f>IFERROR(VLOOKUP(B22,#REF!,2,0),"")</f>
        <v/>
      </c>
      <c r="D22" s="102" t="e">
        <f>VLOOKUP(B22,#REF!,2,0)</f>
        <v>#REF!</v>
      </c>
      <c r="E22" s="104">
        <v>4.5999999999999996</v>
      </c>
      <c r="F22" s="75" t="e">
        <f t="shared" si="0"/>
        <v>#REF!</v>
      </c>
      <c r="G22" s="92" t="e">
        <f t="shared" si="2"/>
        <v>#REF!</v>
      </c>
      <c r="H22" s="74">
        <v>32400</v>
      </c>
      <c r="I22" s="67"/>
      <c r="J22" s="77" t="e">
        <f t="shared" si="1"/>
        <v>#REF!</v>
      </c>
    </row>
    <row r="23" spans="1:10" ht="15" x14ac:dyDescent="0.2">
      <c r="A23" s="21">
        <v>1</v>
      </c>
      <c r="B23" s="78" t="s">
        <v>121</v>
      </c>
      <c r="C23" s="100" t="str">
        <f>IFERROR(VLOOKUP(B23,#REF!,2,0),"")</f>
        <v/>
      </c>
      <c r="D23" s="103" t="e">
        <f>VLOOKUP(B23,#REF!,2,0)</f>
        <v>#REF!</v>
      </c>
      <c r="E23" s="105">
        <v>151.15</v>
      </c>
      <c r="F23" s="81" t="e">
        <f t="shared" si="0"/>
        <v>#REF!</v>
      </c>
      <c r="G23" s="93" t="e">
        <f t="shared" si="2"/>
        <v>#REF!</v>
      </c>
      <c r="H23" s="80">
        <v>11600</v>
      </c>
      <c r="I23" s="67"/>
      <c r="J23" s="83" t="e">
        <f t="shared" si="1"/>
        <v>#REF!</v>
      </c>
    </row>
    <row r="24" spans="1:10" ht="15" hidden="1" x14ac:dyDescent="0.2">
      <c r="A24" s="21">
        <v>1</v>
      </c>
      <c r="B24" s="72" t="s">
        <v>122</v>
      </c>
      <c r="C24" s="101" t="str">
        <f>IFERROR(VLOOKUP(B24,#REF!,2,0),"")</f>
        <v/>
      </c>
      <c r="D24" s="102" t="e">
        <f>VLOOKUP(B24,#REF!,2,0)</f>
        <v>#REF!</v>
      </c>
      <c r="E24" s="74">
        <v>0</v>
      </c>
      <c r="F24" s="75" t="e">
        <f t="shared" si="0"/>
        <v>#REF!</v>
      </c>
      <c r="G24" s="92" t="e">
        <f t="shared" si="2"/>
        <v>#REF!</v>
      </c>
      <c r="H24" s="74">
        <v>480</v>
      </c>
      <c r="I24" s="67"/>
      <c r="J24" s="77" t="e">
        <f t="shared" si="1"/>
        <v>#REF!</v>
      </c>
    </row>
    <row r="25" spans="1:10" ht="15" hidden="1" x14ac:dyDescent="0.2">
      <c r="A25" s="21">
        <v>1</v>
      </c>
      <c r="B25" s="78" t="s">
        <v>123</v>
      </c>
      <c r="C25" s="100" t="str">
        <f>IFERROR(VLOOKUP(B25,#REF!,2,0),"")</f>
        <v/>
      </c>
      <c r="D25" s="103" t="e">
        <f>VLOOKUP(B25,#REF!,2,0)</f>
        <v>#REF!</v>
      </c>
      <c r="E25" s="80">
        <v>0</v>
      </c>
      <c r="F25" s="81" t="e">
        <f t="shared" si="0"/>
        <v>#REF!</v>
      </c>
      <c r="G25" s="93" t="e">
        <f t="shared" si="2"/>
        <v>#REF!</v>
      </c>
      <c r="H25" s="80">
        <v>430</v>
      </c>
      <c r="I25" s="67"/>
      <c r="J25" s="83" t="e">
        <f t="shared" si="1"/>
        <v>#REF!</v>
      </c>
    </row>
    <row r="26" spans="1:10" ht="15" x14ac:dyDescent="0.2">
      <c r="A26" s="21">
        <v>1</v>
      </c>
      <c r="B26" s="72" t="s">
        <v>124</v>
      </c>
      <c r="C26" s="101" t="str">
        <f>IFERROR(VLOOKUP(B26,#REF!,2,0),"")</f>
        <v/>
      </c>
      <c r="D26" s="102" t="e">
        <f>VLOOKUP(B26,#REF!,2,0)</f>
        <v>#REF!</v>
      </c>
      <c r="E26" s="104">
        <v>901.52</v>
      </c>
      <c r="F26" s="75" t="e">
        <f t="shared" si="0"/>
        <v>#REF!</v>
      </c>
      <c r="G26" s="92" t="e">
        <f t="shared" si="2"/>
        <v>#REF!</v>
      </c>
      <c r="H26" s="74">
        <v>540</v>
      </c>
      <c r="I26" s="67"/>
      <c r="J26" s="77" t="e">
        <f t="shared" si="1"/>
        <v>#REF!</v>
      </c>
    </row>
    <row r="27" spans="1:10" ht="15" x14ac:dyDescent="0.2">
      <c r="A27" s="21">
        <v>1</v>
      </c>
      <c r="B27" s="72" t="s">
        <v>125</v>
      </c>
      <c r="C27" s="101" t="str">
        <f>IFERROR(VLOOKUP(B27,#REF!,2,0),"")</f>
        <v/>
      </c>
      <c r="D27" s="102" t="e">
        <f>VLOOKUP(B27,#REF!,2,0)</f>
        <v>#REF!</v>
      </c>
      <c r="E27" s="104">
        <v>1159.5</v>
      </c>
      <c r="F27" s="75" t="e">
        <f t="shared" si="0"/>
        <v>#REF!</v>
      </c>
      <c r="G27" s="92" t="e">
        <f t="shared" si="2"/>
        <v>#REF!</v>
      </c>
      <c r="H27" s="74">
        <v>600</v>
      </c>
      <c r="I27" s="67"/>
      <c r="J27" s="77" t="e">
        <f t="shared" si="1"/>
        <v>#REF!</v>
      </c>
    </row>
    <row r="28" spans="1:10" ht="15" x14ac:dyDescent="0.2">
      <c r="A28" s="21">
        <v>1</v>
      </c>
      <c r="B28" s="78" t="s">
        <v>126</v>
      </c>
      <c r="C28" s="100" t="str">
        <f>IFERROR(VLOOKUP(B28,#REF!,2,0),"")</f>
        <v/>
      </c>
      <c r="D28" s="103" t="e">
        <f>VLOOKUP(B28,#REF!,2,0)</f>
        <v>#REF!</v>
      </c>
      <c r="E28" s="105">
        <v>25</v>
      </c>
      <c r="F28" s="81" t="e">
        <f t="shared" si="0"/>
        <v>#REF!</v>
      </c>
      <c r="G28" s="93" t="e">
        <f t="shared" si="2"/>
        <v>#REF!</v>
      </c>
      <c r="H28" s="80">
        <v>650</v>
      </c>
      <c r="I28" s="67"/>
      <c r="J28" s="83" t="e">
        <f t="shared" si="1"/>
        <v>#REF!</v>
      </c>
    </row>
    <row r="29" spans="1:10" ht="15" x14ac:dyDescent="0.2">
      <c r="A29" s="21">
        <v>1</v>
      </c>
      <c r="B29" s="72" t="s">
        <v>127</v>
      </c>
      <c r="C29" s="101" t="str">
        <f>IFERROR(VLOOKUP(B29,#REF!,2,0),"")</f>
        <v/>
      </c>
      <c r="D29" s="102" t="e">
        <f>VLOOKUP(B29,#REF!,2,0)</f>
        <v>#REF!</v>
      </c>
      <c r="E29" s="104">
        <v>201.36</v>
      </c>
      <c r="F29" s="75" t="e">
        <f t="shared" si="0"/>
        <v>#REF!</v>
      </c>
      <c r="G29" s="92" t="e">
        <f t="shared" si="2"/>
        <v>#REF!</v>
      </c>
      <c r="H29" s="74">
        <v>500</v>
      </c>
      <c r="I29" s="67"/>
      <c r="J29" s="77" t="e">
        <f t="shared" si="1"/>
        <v>#REF!</v>
      </c>
    </row>
    <row r="30" spans="1:10" ht="15" x14ac:dyDescent="0.2">
      <c r="A30" s="21">
        <v>1</v>
      </c>
      <c r="B30" s="78" t="s">
        <v>160</v>
      </c>
      <c r="C30" s="100" t="str">
        <f>IFERROR(VLOOKUP(B30,#REF!,2,0),"")</f>
        <v/>
      </c>
      <c r="D30" s="103" t="e">
        <f>VLOOKUP(B30,#REF!,2,0)</f>
        <v>#REF!</v>
      </c>
      <c r="E30" s="105">
        <v>10.9</v>
      </c>
      <c r="F30" s="81" t="e">
        <f t="shared" si="0"/>
        <v>#REF!</v>
      </c>
      <c r="G30" s="93" t="e">
        <f t="shared" si="2"/>
        <v>#REF!</v>
      </c>
      <c r="H30" s="80">
        <v>32620</v>
      </c>
      <c r="I30" s="67"/>
      <c r="J30" s="83" t="e">
        <f t="shared" si="1"/>
        <v>#REF!</v>
      </c>
    </row>
    <row r="31" spans="1:10" ht="15" hidden="1" x14ac:dyDescent="0.2">
      <c r="A31" s="21">
        <v>1</v>
      </c>
      <c r="B31" s="72" t="s">
        <v>128</v>
      </c>
      <c r="C31" s="101" t="str">
        <f>IFERROR(VLOOKUP(B31,#REF!,2,0),"")</f>
        <v/>
      </c>
      <c r="D31" s="102" t="e">
        <f>VLOOKUP(B31,#REF!,2,0)</f>
        <v>#REF!</v>
      </c>
      <c r="E31" s="74">
        <v>0</v>
      </c>
      <c r="F31" s="75" t="e">
        <f t="shared" si="0"/>
        <v>#REF!</v>
      </c>
      <c r="G31" s="92" t="e">
        <f t="shared" si="2"/>
        <v>#REF!</v>
      </c>
      <c r="H31" s="74">
        <v>1150</v>
      </c>
      <c r="I31" s="67"/>
      <c r="J31" s="77" t="e">
        <f t="shared" si="1"/>
        <v>#REF!</v>
      </c>
    </row>
    <row r="32" spans="1:10" ht="15" hidden="1" x14ac:dyDescent="0.2">
      <c r="A32" s="21">
        <v>1</v>
      </c>
      <c r="B32" s="72" t="s">
        <v>129</v>
      </c>
      <c r="C32" s="101" t="str">
        <f>IFERROR(VLOOKUP(B32,#REF!,2,0),"")</f>
        <v/>
      </c>
      <c r="D32" s="102" t="e">
        <f>VLOOKUP(B32,#REF!,2,0)</f>
        <v>#REF!</v>
      </c>
      <c r="E32" s="74">
        <v>0</v>
      </c>
      <c r="F32" s="75" t="e">
        <f t="shared" si="0"/>
        <v>#REF!</v>
      </c>
      <c r="G32" s="92" t="e">
        <f t="shared" si="2"/>
        <v>#REF!</v>
      </c>
      <c r="H32" s="74">
        <v>850</v>
      </c>
      <c r="I32" s="67"/>
      <c r="J32" s="77" t="e">
        <f t="shared" si="1"/>
        <v>#REF!</v>
      </c>
    </row>
    <row r="33" spans="1:10" ht="15" x14ac:dyDescent="0.2">
      <c r="A33" s="21">
        <v>1</v>
      </c>
      <c r="B33" s="78" t="s">
        <v>130</v>
      </c>
      <c r="C33" s="100" t="str">
        <f>IFERROR(VLOOKUP(B33,#REF!,2,0),"")</f>
        <v/>
      </c>
      <c r="D33" s="103" t="e">
        <f>VLOOKUP(B33,#REF!,2,0)</f>
        <v>#REF!</v>
      </c>
      <c r="E33" s="105">
        <v>666.35</v>
      </c>
      <c r="F33" s="81" t="e">
        <f t="shared" si="0"/>
        <v>#REF!</v>
      </c>
      <c r="G33" s="93" t="e">
        <f t="shared" si="2"/>
        <v>#REF!</v>
      </c>
      <c r="H33" s="80">
        <v>1400</v>
      </c>
      <c r="I33" s="67"/>
      <c r="J33" s="83" t="e">
        <f t="shared" si="1"/>
        <v>#REF!</v>
      </c>
    </row>
    <row r="34" spans="1:10" ht="15" x14ac:dyDescent="0.2">
      <c r="A34" s="21">
        <v>1</v>
      </c>
      <c r="B34" s="72" t="s">
        <v>131</v>
      </c>
      <c r="C34" s="101" t="str">
        <f>IFERROR(VLOOKUP(B34,#REF!,2,0),"")</f>
        <v/>
      </c>
      <c r="D34" s="102" t="e">
        <f>VLOOKUP(B34,#REF!,2,0)</f>
        <v>#REF!</v>
      </c>
      <c r="E34" s="104">
        <v>5.5</v>
      </c>
      <c r="F34" s="75" t="e">
        <f t="shared" si="0"/>
        <v>#REF!</v>
      </c>
      <c r="G34" s="92" t="e">
        <f t="shared" si="2"/>
        <v>#REF!</v>
      </c>
      <c r="H34" s="74">
        <v>930</v>
      </c>
      <c r="I34" s="67"/>
      <c r="J34" s="77" t="e">
        <f t="shared" si="1"/>
        <v>#REF!</v>
      </c>
    </row>
    <row r="35" spans="1:10" ht="15" x14ac:dyDescent="0.2">
      <c r="A35" s="21">
        <v>1</v>
      </c>
      <c r="B35" s="78" t="s">
        <v>132</v>
      </c>
      <c r="C35" s="100" t="str">
        <f>IFERROR(VLOOKUP(B35,#REF!,2,0),"")</f>
        <v/>
      </c>
      <c r="D35" s="103" t="e">
        <f>VLOOKUP(B35,#REF!,2,0)</f>
        <v>#REF!</v>
      </c>
      <c r="E35" s="105">
        <v>581</v>
      </c>
      <c r="F35" s="81" t="e">
        <f t="shared" si="0"/>
        <v>#REF!</v>
      </c>
      <c r="G35" s="93" t="e">
        <f t="shared" si="2"/>
        <v>#REF!</v>
      </c>
      <c r="H35" s="80">
        <v>800</v>
      </c>
      <c r="I35" s="67"/>
      <c r="J35" s="83" t="e">
        <f t="shared" si="1"/>
        <v>#REF!</v>
      </c>
    </row>
    <row r="36" spans="1:10" ht="15" x14ac:dyDescent="0.2">
      <c r="A36" s="21">
        <v>1</v>
      </c>
      <c r="B36" s="72" t="s">
        <v>116</v>
      </c>
      <c r="C36" s="101" t="str">
        <f>IFERROR(VLOOKUP(B36,#REF!,2,0),"")</f>
        <v/>
      </c>
      <c r="D36" s="102" t="e">
        <f>VLOOKUP(B36,#REF!,2,0)</f>
        <v>#REF!</v>
      </c>
      <c r="E36" s="104">
        <v>8.11</v>
      </c>
      <c r="F36" s="75" t="e">
        <f t="shared" si="0"/>
        <v>#REF!</v>
      </c>
      <c r="G36" s="92" t="e">
        <f t="shared" si="2"/>
        <v>#REF!</v>
      </c>
      <c r="H36" s="74">
        <v>800</v>
      </c>
      <c r="I36" s="67"/>
      <c r="J36" s="77" t="e">
        <f t="shared" si="1"/>
        <v>#REF!</v>
      </c>
    </row>
    <row r="37" spans="1:10" ht="15" x14ac:dyDescent="0.2">
      <c r="A37" s="21">
        <v>1</v>
      </c>
      <c r="B37" s="78" t="s">
        <v>133</v>
      </c>
      <c r="C37" s="100" t="str">
        <f>IFERROR(VLOOKUP(B37,#REF!,2,0),"")</f>
        <v/>
      </c>
      <c r="D37" s="103" t="e">
        <f>VLOOKUP(B37,#REF!,2,0)</f>
        <v>#REF!</v>
      </c>
      <c r="E37" s="105">
        <v>30.6</v>
      </c>
      <c r="F37" s="81" t="e">
        <f t="shared" si="0"/>
        <v>#REF!</v>
      </c>
      <c r="G37" s="93" t="e">
        <f t="shared" si="2"/>
        <v>#REF!</v>
      </c>
      <c r="H37" s="80">
        <v>935</v>
      </c>
      <c r="I37" s="67"/>
      <c r="J37" s="83" t="e">
        <f t="shared" si="1"/>
        <v>#REF!</v>
      </c>
    </row>
    <row r="38" spans="1:10" ht="15" x14ac:dyDescent="0.2">
      <c r="A38" s="21">
        <v>1</v>
      </c>
      <c r="B38" s="72" t="s">
        <v>117</v>
      </c>
      <c r="C38" s="101" t="str">
        <f>IFERROR(VLOOKUP(B38,#REF!,2,0),"")</f>
        <v/>
      </c>
      <c r="D38" s="102" t="e">
        <f>VLOOKUP(B38,#REF!,2,0)</f>
        <v>#REF!</v>
      </c>
      <c r="E38" s="104">
        <v>27.96</v>
      </c>
      <c r="F38" s="75" t="e">
        <f t="shared" si="0"/>
        <v>#REF!</v>
      </c>
      <c r="G38" s="92" t="e">
        <f t="shared" ref="G38:G67" si="3">ROUND(1000/D38*H38,-3)</f>
        <v>#REF!</v>
      </c>
      <c r="H38" s="74">
        <v>1250</v>
      </c>
      <c r="I38" s="67"/>
      <c r="J38" s="77" t="e">
        <f t="shared" si="1"/>
        <v>#REF!</v>
      </c>
    </row>
    <row r="39" spans="1:10" ht="15" hidden="1" x14ac:dyDescent="0.2">
      <c r="A39" s="21">
        <v>1</v>
      </c>
      <c r="B39" s="78" t="s">
        <v>134</v>
      </c>
      <c r="C39" s="100" t="str">
        <f>IFERROR(VLOOKUP(B39,#REF!,2,0),"")</f>
        <v/>
      </c>
      <c r="D39" s="103" t="e">
        <f>VLOOKUP(B39,#REF!,2,0)</f>
        <v>#REF!</v>
      </c>
      <c r="E39" s="80">
        <v>0</v>
      </c>
      <c r="F39" s="81" t="e">
        <f t="shared" si="0"/>
        <v>#REF!</v>
      </c>
      <c r="G39" s="93" t="e">
        <f t="shared" si="3"/>
        <v>#REF!</v>
      </c>
      <c r="H39" s="80">
        <v>2330</v>
      </c>
      <c r="I39" s="67"/>
      <c r="J39" s="83" t="e">
        <f t="shared" si="1"/>
        <v>#REF!</v>
      </c>
    </row>
    <row r="40" spans="1:10" ht="15" x14ac:dyDescent="0.2">
      <c r="A40" s="21">
        <v>1</v>
      </c>
      <c r="B40" s="72" t="s">
        <v>118</v>
      </c>
      <c r="C40" s="101" t="str">
        <f>IFERROR(VLOOKUP(B40,#REF!,2,0),"")</f>
        <v/>
      </c>
      <c r="D40" s="102" t="e">
        <f>VLOOKUP(B40,#REF!,2,0)</f>
        <v>#REF!</v>
      </c>
      <c r="E40" s="104">
        <v>17.82</v>
      </c>
      <c r="F40" s="75" t="e">
        <f t="shared" si="0"/>
        <v>#REF!</v>
      </c>
      <c r="G40" s="92" t="e">
        <f t="shared" si="3"/>
        <v>#REF!</v>
      </c>
      <c r="H40" s="74">
        <v>4200</v>
      </c>
      <c r="I40" s="67"/>
      <c r="J40" s="77" t="e">
        <f t="shared" si="1"/>
        <v>#REF!</v>
      </c>
    </row>
    <row r="41" spans="1:10" ht="15" x14ac:dyDescent="0.2">
      <c r="A41" s="21">
        <v>1</v>
      </c>
      <c r="B41" s="78" t="s">
        <v>119</v>
      </c>
      <c r="C41" s="100" t="str">
        <f>IFERROR(VLOOKUP(B41,#REF!,2,0),"")</f>
        <v/>
      </c>
      <c r="D41" s="103" t="e">
        <f>VLOOKUP(B41,#REF!,2,0)</f>
        <v>#REF!</v>
      </c>
      <c r="E41" s="105">
        <v>87.69</v>
      </c>
      <c r="F41" s="81" t="e">
        <f t="shared" si="0"/>
        <v>#REF!</v>
      </c>
      <c r="G41" s="93" t="e">
        <f t="shared" si="3"/>
        <v>#REF!</v>
      </c>
      <c r="H41" s="80">
        <v>1050</v>
      </c>
      <c r="I41" s="67"/>
      <c r="J41" s="83" t="e">
        <f t="shared" si="1"/>
        <v>#REF!</v>
      </c>
    </row>
    <row r="42" spans="1:10" ht="15" x14ac:dyDescent="0.2">
      <c r="A42" s="21">
        <v>1</v>
      </c>
      <c r="B42" s="72" t="s">
        <v>158</v>
      </c>
      <c r="C42" s="101" t="str">
        <f>IFERROR(VLOOKUP(B42,#REF!,2,0),"")</f>
        <v/>
      </c>
      <c r="D42" s="102" t="e">
        <f>VLOOKUP(B42,#REF!,2,0)</f>
        <v>#REF!</v>
      </c>
      <c r="E42" s="104">
        <v>15.81</v>
      </c>
      <c r="F42" s="75" t="e">
        <f t="shared" si="0"/>
        <v>#REF!</v>
      </c>
      <c r="G42" s="92" t="e">
        <f t="shared" si="3"/>
        <v>#REF!</v>
      </c>
      <c r="H42" s="74">
        <v>1700</v>
      </c>
      <c r="I42" s="67"/>
      <c r="J42" s="77" t="e">
        <f t="shared" si="1"/>
        <v>#REF!</v>
      </c>
    </row>
    <row r="43" spans="1:10" ht="15" hidden="1" x14ac:dyDescent="0.2">
      <c r="A43" s="21">
        <v>1</v>
      </c>
      <c r="B43" s="78" t="s">
        <v>135</v>
      </c>
      <c r="C43" s="100" t="str">
        <f>IFERROR(VLOOKUP(B43,#REF!,2,0),"")</f>
        <v/>
      </c>
      <c r="D43" s="103" t="e">
        <f>VLOOKUP(B43,#REF!,2,0)</f>
        <v>#REF!</v>
      </c>
      <c r="E43" s="80">
        <v>0</v>
      </c>
      <c r="F43" s="81" t="e">
        <f t="shared" si="0"/>
        <v>#REF!</v>
      </c>
      <c r="G43" s="93" t="e">
        <f t="shared" si="3"/>
        <v>#REF!</v>
      </c>
      <c r="H43" s="80">
        <v>1765</v>
      </c>
      <c r="I43" s="67"/>
      <c r="J43" s="83" t="e">
        <f t="shared" si="1"/>
        <v>#REF!</v>
      </c>
    </row>
    <row r="44" spans="1:10" ht="15" x14ac:dyDescent="0.2">
      <c r="A44" s="21">
        <v>1</v>
      </c>
      <c r="B44" s="72" t="s">
        <v>136</v>
      </c>
      <c r="C44" s="101" t="str">
        <f>IFERROR(VLOOKUP(B44,#REF!,2,0),"")</f>
        <v/>
      </c>
      <c r="D44" s="102" t="e">
        <f>VLOOKUP(B44,#REF!,2,0)</f>
        <v>#REF!</v>
      </c>
      <c r="E44" s="104">
        <v>3</v>
      </c>
      <c r="F44" s="75" t="e">
        <f t="shared" si="0"/>
        <v>#REF!</v>
      </c>
      <c r="G44" s="92" t="e">
        <f t="shared" si="3"/>
        <v>#REF!</v>
      </c>
      <c r="H44" s="74">
        <v>2000</v>
      </c>
      <c r="I44" s="67"/>
      <c r="J44" s="77" t="e">
        <f t="shared" si="1"/>
        <v>#REF!</v>
      </c>
    </row>
    <row r="45" spans="1:10" ht="15" x14ac:dyDescent="0.2">
      <c r="A45" s="21">
        <v>1</v>
      </c>
      <c r="B45" s="78" t="s">
        <v>137</v>
      </c>
      <c r="C45" s="100" t="str">
        <f>IFERROR(VLOOKUP(B45,#REF!,2,0),"")</f>
        <v/>
      </c>
      <c r="D45" s="103" t="e">
        <f>VLOOKUP(B45,#REF!,2,0)</f>
        <v>#REF!</v>
      </c>
      <c r="E45" s="105">
        <v>455.7</v>
      </c>
      <c r="F45" s="81" t="e">
        <f t="shared" si="0"/>
        <v>#REF!</v>
      </c>
      <c r="G45" s="93" t="e">
        <f t="shared" si="3"/>
        <v>#REF!</v>
      </c>
      <c r="H45" s="80">
        <v>1300</v>
      </c>
      <c r="I45" s="67"/>
      <c r="J45" s="83" t="e">
        <f t="shared" si="1"/>
        <v>#REF!</v>
      </c>
    </row>
    <row r="46" spans="1:10" ht="15" hidden="1" x14ac:dyDescent="0.2">
      <c r="A46" s="21">
        <v>1</v>
      </c>
      <c r="B46" s="72" t="s">
        <v>138</v>
      </c>
      <c r="C46" s="101" t="str">
        <f>IFERROR(VLOOKUP(B46,#REF!,2,0),"")</f>
        <v/>
      </c>
      <c r="D46" s="102" t="e">
        <f>VLOOKUP(B46,#REF!,2,0)</f>
        <v>#REF!</v>
      </c>
      <c r="E46" s="74">
        <v>0.2</v>
      </c>
      <c r="F46" s="75" t="e">
        <f t="shared" si="0"/>
        <v>#REF!</v>
      </c>
      <c r="G46" s="92" t="e">
        <f t="shared" si="3"/>
        <v>#REF!</v>
      </c>
      <c r="H46" s="74">
        <v>1650</v>
      </c>
      <c r="I46" s="67"/>
      <c r="J46" s="77" t="e">
        <f t="shared" si="1"/>
        <v>#REF!</v>
      </c>
    </row>
    <row r="47" spans="1:10" ht="15" hidden="1" x14ac:dyDescent="0.2">
      <c r="A47" s="21">
        <v>1</v>
      </c>
      <c r="B47" s="78" t="s">
        <v>139</v>
      </c>
      <c r="C47" s="100" t="str">
        <f>IFERROR(VLOOKUP(B47,#REF!,2,0),"")</f>
        <v/>
      </c>
      <c r="D47" s="103" t="e">
        <f>VLOOKUP(B47,#REF!,2,0)</f>
        <v>#REF!</v>
      </c>
      <c r="E47" s="80">
        <v>0</v>
      </c>
      <c r="F47" s="81" t="e">
        <f t="shared" si="0"/>
        <v>#REF!</v>
      </c>
      <c r="G47" s="93" t="e">
        <f t="shared" si="3"/>
        <v>#REF!</v>
      </c>
      <c r="H47" s="80">
        <v>2300</v>
      </c>
      <c r="I47" s="67"/>
      <c r="J47" s="83" t="e">
        <f t="shared" si="1"/>
        <v>#REF!</v>
      </c>
    </row>
    <row r="48" spans="1:10" ht="15" x14ac:dyDescent="0.2">
      <c r="A48" s="21">
        <v>1</v>
      </c>
      <c r="B48" s="72" t="s">
        <v>140</v>
      </c>
      <c r="C48" s="101" t="str">
        <f>IFERROR(VLOOKUP(B48,#REF!,2,0),"")</f>
        <v/>
      </c>
      <c r="D48" s="102" t="e">
        <f>VLOOKUP(B48,#REF!,2,0)</f>
        <v>#REF!</v>
      </c>
      <c r="E48" s="104">
        <v>4.12</v>
      </c>
      <c r="F48" s="75" t="e">
        <f t="shared" si="0"/>
        <v>#REF!</v>
      </c>
      <c r="G48" s="92" t="e">
        <f t="shared" si="3"/>
        <v>#REF!</v>
      </c>
      <c r="H48" s="74">
        <v>1950</v>
      </c>
      <c r="I48" s="67"/>
      <c r="J48" s="77" t="e">
        <f t="shared" si="1"/>
        <v>#REF!</v>
      </c>
    </row>
    <row r="49" spans="1:11" ht="15" x14ac:dyDescent="0.2">
      <c r="A49" s="21">
        <v>1</v>
      </c>
      <c r="B49" s="78" t="s">
        <v>141</v>
      </c>
      <c r="C49" s="100" t="str">
        <f>IFERROR(VLOOKUP(B49,#REF!,2,0),"")</f>
        <v/>
      </c>
      <c r="D49" s="103" t="e">
        <f>VLOOKUP(B49,#REF!,2,0)</f>
        <v>#REF!</v>
      </c>
      <c r="E49" s="105">
        <v>334.53</v>
      </c>
      <c r="F49" s="81" t="e">
        <f t="shared" si="0"/>
        <v>#REF!</v>
      </c>
      <c r="G49" s="93" t="e">
        <f t="shared" si="3"/>
        <v>#REF!</v>
      </c>
      <c r="H49" s="80">
        <v>2200</v>
      </c>
      <c r="I49" s="67"/>
      <c r="J49" s="83" t="e">
        <f t="shared" si="1"/>
        <v>#REF!</v>
      </c>
    </row>
    <row r="50" spans="1:11" ht="15" x14ac:dyDescent="0.2">
      <c r="A50" s="21">
        <v>1</v>
      </c>
      <c r="B50" s="72" t="s">
        <v>142</v>
      </c>
      <c r="C50" s="101" t="str">
        <f>IFERROR(VLOOKUP(B50,#REF!,2,0),"")</f>
        <v/>
      </c>
      <c r="D50" s="102" t="e">
        <f>VLOOKUP(B50,#REF!,2,0)</f>
        <v>#REF!</v>
      </c>
      <c r="E50" s="104">
        <v>20.329999999999998</v>
      </c>
      <c r="F50" s="75" t="e">
        <f t="shared" si="0"/>
        <v>#REF!</v>
      </c>
      <c r="G50" s="92" t="e">
        <f t="shared" si="3"/>
        <v>#REF!</v>
      </c>
      <c r="H50" s="74">
        <v>2500</v>
      </c>
      <c r="I50" s="67"/>
      <c r="J50" s="77" t="e">
        <f t="shared" si="1"/>
        <v>#REF!</v>
      </c>
    </row>
    <row r="51" spans="1:11" ht="15" x14ac:dyDescent="0.2">
      <c r="A51" s="21">
        <v>1</v>
      </c>
      <c r="B51" s="78" t="s">
        <v>143</v>
      </c>
      <c r="C51" s="100" t="str">
        <f>IFERROR(VLOOKUP(B51,#REF!,2,0),"")</f>
        <v/>
      </c>
      <c r="D51" s="103" t="e">
        <f>VLOOKUP(B51,#REF!,2,0)</f>
        <v>#REF!</v>
      </c>
      <c r="E51" s="105">
        <v>98.66</v>
      </c>
      <c r="F51" s="81" t="e">
        <f t="shared" si="0"/>
        <v>#REF!</v>
      </c>
      <c r="G51" s="93" t="e">
        <f t="shared" si="3"/>
        <v>#REF!</v>
      </c>
      <c r="H51" s="80">
        <v>2350</v>
      </c>
      <c r="I51" s="67"/>
      <c r="J51" s="83" t="e">
        <f t="shared" si="1"/>
        <v>#REF!</v>
      </c>
    </row>
    <row r="52" spans="1:11" ht="15" x14ac:dyDescent="0.2">
      <c r="A52" s="21">
        <v>1</v>
      </c>
      <c r="B52" s="72" t="s">
        <v>144</v>
      </c>
      <c r="C52" s="101" t="str">
        <f>IFERROR(VLOOKUP(B52,#REF!,2,0),"")</f>
        <v/>
      </c>
      <c r="D52" s="102" t="e">
        <f>VLOOKUP(B52,#REF!,2,0)</f>
        <v>#REF!</v>
      </c>
      <c r="E52" s="104">
        <v>9</v>
      </c>
      <c r="F52" s="75" t="e">
        <f t="shared" si="0"/>
        <v>#REF!</v>
      </c>
      <c r="G52" s="92" t="e">
        <f t="shared" si="3"/>
        <v>#REF!</v>
      </c>
      <c r="H52" s="74">
        <v>3200</v>
      </c>
      <c r="I52" s="67"/>
      <c r="J52" s="77" t="e">
        <f t="shared" si="1"/>
        <v>#REF!</v>
      </c>
    </row>
    <row r="53" spans="1:11" ht="15" hidden="1" x14ac:dyDescent="0.2">
      <c r="A53" s="21">
        <v>1</v>
      </c>
      <c r="B53" s="78" t="s">
        <v>157</v>
      </c>
      <c r="C53" s="100" t="str">
        <f>IFERROR(VLOOKUP(B53,#REF!,2,0),"")</f>
        <v/>
      </c>
      <c r="D53" s="103" t="e">
        <f>VLOOKUP(B53,#REF!,2,0)</f>
        <v>#REF!</v>
      </c>
      <c r="E53" s="80">
        <v>0</v>
      </c>
      <c r="F53" s="81" t="e">
        <f t="shared" si="0"/>
        <v>#REF!</v>
      </c>
      <c r="G53" s="93" t="e">
        <f t="shared" si="3"/>
        <v>#REF!</v>
      </c>
      <c r="H53" s="80">
        <v>3700</v>
      </c>
      <c r="I53" s="67"/>
      <c r="J53" s="83" t="e">
        <f t="shared" si="1"/>
        <v>#REF!</v>
      </c>
    </row>
    <row r="54" spans="1:11" ht="15" x14ac:dyDescent="0.2">
      <c r="A54" s="21">
        <v>1</v>
      </c>
      <c r="B54" s="72" t="s">
        <v>161</v>
      </c>
      <c r="C54" s="101" t="str">
        <f>IFERROR(VLOOKUP(B54,#REF!,2,0),"")</f>
        <v/>
      </c>
      <c r="D54" s="102" t="e">
        <f>VLOOKUP(B54,#REF!,2,0)</f>
        <v>#REF!</v>
      </c>
      <c r="E54" s="104">
        <v>10.7</v>
      </c>
      <c r="F54" s="75" t="e">
        <f t="shared" si="0"/>
        <v>#REF!</v>
      </c>
      <c r="G54" s="92" t="e">
        <f t="shared" si="3"/>
        <v>#REF!</v>
      </c>
      <c r="H54" s="74">
        <v>8300</v>
      </c>
      <c r="I54" s="67"/>
      <c r="J54" s="77" t="e">
        <f t="shared" si="1"/>
        <v>#REF!</v>
      </c>
    </row>
    <row r="55" spans="1:11" ht="15" x14ac:dyDescent="0.2">
      <c r="A55" s="21">
        <v>1</v>
      </c>
      <c r="B55" s="78" t="s">
        <v>162</v>
      </c>
      <c r="C55" s="100" t="str">
        <f>IFERROR(VLOOKUP(B55,#REF!,2,0),"")</f>
        <v/>
      </c>
      <c r="D55" s="103" t="e">
        <f>VLOOKUP(B55,#REF!,2,0)</f>
        <v>#REF!</v>
      </c>
      <c r="E55" s="105">
        <v>11.6</v>
      </c>
      <c r="F55" s="81" t="e">
        <f t="shared" si="0"/>
        <v>#REF!</v>
      </c>
      <c r="G55" s="93" t="e">
        <f t="shared" si="3"/>
        <v>#REF!</v>
      </c>
      <c r="H55" s="80">
        <v>10320</v>
      </c>
      <c r="I55" s="67"/>
      <c r="J55" s="83" t="e">
        <f t="shared" si="1"/>
        <v>#REF!</v>
      </c>
    </row>
    <row r="56" spans="1:11" ht="15" x14ac:dyDescent="0.2">
      <c r="A56" s="21">
        <v>1</v>
      </c>
      <c r="B56" s="72" t="s">
        <v>145</v>
      </c>
      <c r="C56" s="101" t="str">
        <f>IFERROR(VLOOKUP(B56,#REF!,2,0),"")</f>
        <v/>
      </c>
      <c r="D56" s="102" t="e">
        <f>VLOOKUP(B56,#REF!,2,0)</f>
        <v>#REF!</v>
      </c>
      <c r="E56" s="104">
        <v>126.35</v>
      </c>
      <c r="F56" s="75" t="e">
        <f t="shared" si="0"/>
        <v>#REF!</v>
      </c>
      <c r="G56" s="92" t="e">
        <f t="shared" si="3"/>
        <v>#REF!</v>
      </c>
      <c r="H56" s="74">
        <v>3100</v>
      </c>
      <c r="I56" s="67"/>
      <c r="J56" s="77" t="e">
        <f t="shared" si="1"/>
        <v>#REF!</v>
      </c>
    </row>
    <row r="57" spans="1:11" ht="15" x14ac:dyDescent="0.2">
      <c r="A57" s="21">
        <v>1</v>
      </c>
      <c r="B57" s="78" t="s">
        <v>146</v>
      </c>
      <c r="C57" s="100" t="str">
        <f>IFERROR(VLOOKUP(B57,#REF!,2,0),"")</f>
        <v/>
      </c>
      <c r="D57" s="103" t="e">
        <f>VLOOKUP(B57,#REF!,2,0)</f>
        <v>#REF!</v>
      </c>
      <c r="E57" s="105">
        <v>55.28</v>
      </c>
      <c r="F57" s="81" t="e">
        <f t="shared" si="0"/>
        <v>#REF!</v>
      </c>
      <c r="G57" s="93" t="e">
        <f t="shared" si="3"/>
        <v>#REF!</v>
      </c>
      <c r="H57" s="80">
        <v>3800</v>
      </c>
      <c r="I57" s="67"/>
      <c r="J57" s="83" t="e">
        <f t="shared" si="1"/>
        <v>#REF!</v>
      </c>
    </row>
    <row r="58" spans="1:11" ht="15" x14ac:dyDescent="0.2">
      <c r="A58" s="21">
        <v>1</v>
      </c>
      <c r="B58" s="72" t="s">
        <v>147</v>
      </c>
      <c r="C58" s="101" t="str">
        <f>IFERROR(VLOOKUP(B58,#REF!,2,0),"")</f>
        <v/>
      </c>
      <c r="D58" s="102" t="e">
        <f>VLOOKUP(B58,#REF!,2,0)</f>
        <v>#REF!</v>
      </c>
      <c r="E58" s="104">
        <v>45.33</v>
      </c>
      <c r="F58" s="75" t="e">
        <f t="shared" si="0"/>
        <v>#REF!</v>
      </c>
      <c r="G58" s="92" t="e">
        <f t="shared" si="3"/>
        <v>#REF!</v>
      </c>
      <c r="H58" s="74">
        <v>4060</v>
      </c>
      <c r="I58" s="67"/>
      <c r="J58" s="77" t="e">
        <f t="shared" si="1"/>
        <v>#REF!</v>
      </c>
    </row>
    <row r="59" spans="1:11" ht="15" x14ac:dyDescent="0.2">
      <c r="A59" s="21">
        <v>1</v>
      </c>
      <c r="B59" s="78" t="s">
        <v>148</v>
      </c>
      <c r="C59" s="100" t="str">
        <f>IFERROR(VLOOKUP(B59,#REF!,2,0),"")</f>
        <v/>
      </c>
      <c r="D59" s="103" t="e">
        <f>VLOOKUP(B59,#REF!,2,0)</f>
        <v>#REF!</v>
      </c>
      <c r="E59" s="105">
        <v>98.51</v>
      </c>
      <c r="F59" s="81" t="e">
        <f t="shared" si="0"/>
        <v>#REF!</v>
      </c>
      <c r="G59" s="93" t="e">
        <f t="shared" si="3"/>
        <v>#REF!</v>
      </c>
      <c r="H59" s="80">
        <v>4350</v>
      </c>
      <c r="I59" s="67"/>
      <c r="J59" s="83" t="e">
        <f t="shared" si="1"/>
        <v>#REF!</v>
      </c>
    </row>
    <row r="60" spans="1:11" ht="15" x14ac:dyDescent="0.2">
      <c r="A60" s="21">
        <v>1</v>
      </c>
      <c r="B60" s="72" t="s">
        <v>149</v>
      </c>
      <c r="C60" s="101" t="str">
        <f>IFERROR(VLOOKUP(B60,#REF!,2,0),"")</f>
        <v/>
      </c>
      <c r="D60" s="102" t="e">
        <f>VLOOKUP(B60,#REF!,2,0)</f>
        <v>#REF!</v>
      </c>
      <c r="E60" s="104">
        <v>82.52</v>
      </c>
      <c r="F60" s="75" t="e">
        <f t="shared" si="0"/>
        <v>#REF!</v>
      </c>
      <c r="G60" s="92" t="e">
        <f t="shared" si="3"/>
        <v>#REF!</v>
      </c>
      <c r="H60" s="74">
        <v>4640</v>
      </c>
      <c r="I60" s="67"/>
      <c r="J60" s="77" t="e">
        <f t="shared" si="1"/>
        <v>#REF!</v>
      </c>
    </row>
    <row r="61" spans="1:11" ht="15" x14ac:dyDescent="0.2">
      <c r="A61" s="21">
        <v>1</v>
      </c>
      <c r="B61" s="78" t="s">
        <v>150</v>
      </c>
      <c r="C61" s="100" t="str">
        <f>IFERROR(VLOOKUP(B61,#REF!,2,0),"")</f>
        <v/>
      </c>
      <c r="D61" s="103" t="e">
        <f>VLOOKUP(B61,#REF!,2,0)</f>
        <v>#REF!</v>
      </c>
      <c r="E61" s="105">
        <v>165.4</v>
      </c>
      <c r="F61" s="81" t="e">
        <f t="shared" si="0"/>
        <v>#REF!</v>
      </c>
      <c r="G61" s="93" t="e">
        <f t="shared" si="3"/>
        <v>#REF!</v>
      </c>
      <c r="H61" s="80">
        <v>300</v>
      </c>
      <c r="I61" s="67"/>
      <c r="J61" s="83" t="e">
        <f t="shared" si="1"/>
        <v>#REF!</v>
      </c>
    </row>
    <row r="62" spans="1:11" ht="15" x14ac:dyDescent="0.2">
      <c r="A62" s="21">
        <v>1</v>
      </c>
      <c r="B62" s="72" t="s">
        <v>151</v>
      </c>
      <c r="C62" s="101" t="str">
        <f>IFERROR(VLOOKUP(B62,#REF!,2,0),"")</f>
        <v/>
      </c>
      <c r="D62" s="102" t="e">
        <f>VLOOKUP(B62,#REF!,2,0)</f>
        <v>#REF!</v>
      </c>
      <c r="E62" s="104">
        <v>23.32</v>
      </c>
      <c r="F62" s="75" t="e">
        <f t="shared" si="0"/>
        <v>#REF!</v>
      </c>
      <c r="G62" s="92" t="e">
        <f t="shared" si="3"/>
        <v>#REF!</v>
      </c>
      <c r="H62" s="74">
        <v>5500</v>
      </c>
      <c r="I62" s="67"/>
      <c r="J62" s="77" t="e">
        <f t="shared" si="1"/>
        <v>#REF!</v>
      </c>
    </row>
    <row r="63" spans="1:11" ht="15" x14ac:dyDescent="0.2">
      <c r="A63" s="21">
        <v>1</v>
      </c>
      <c r="B63" s="78" t="s">
        <v>152</v>
      </c>
      <c r="C63" s="100" t="str">
        <f>IFERROR(VLOOKUP(B63,#REF!,2,0),"")</f>
        <v/>
      </c>
      <c r="D63" s="103" t="e">
        <f>VLOOKUP(B63,#REF!,2,0)</f>
        <v>#REF!</v>
      </c>
      <c r="E63" s="105">
        <v>35.119999999999997</v>
      </c>
      <c r="F63" s="81" t="e">
        <f t="shared" si="0"/>
        <v>#REF!</v>
      </c>
      <c r="G63" s="93" t="e">
        <f t="shared" si="3"/>
        <v>#REF!</v>
      </c>
      <c r="H63" s="80">
        <v>8000</v>
      </c>
      <c r="I63" s="67"/>
      <c r="J63" s="83" t="e">
        <f t="shared" si="1"/>
        <v>#REF!</v>
      </c>
      <c r="K63" s="106">
        <f>E63*H63</f>
        <v>280960</v>
      </c>
    </row>
    <row r="64" spans="1:11" ht="15" x14ac:dyDescent="0.2">
      <c r="A64" s="21">
        <v>1</v>
      </c>
      <c r="B64" s="72" t="s">
        <v>163</v>
      </c>
      <c r="C64" s="101" t="str">
        <f>IFERROR(VLOOKUP(B64,#REF!,2,0),"")</f>
        <v/>
      </c>
      <c r="D64" s="102" t="e">
        <f>VLOOKUP(B64,#REF!,2,0)</f>
        <v>#REF!</v>
      </c>
      <c r="E64" s="104">
        <v>11.45</v>
      </c>
      <c r="F64" s="75" t="e">
        <f t="shared" si="0"/>
        <v>#REF!</v>
      </c>
      <c r="G64" s="92" t="e">
        <f t="shared" si="3"/>
        <v>#REF!</v>
      </c>
      <c r="H64" s="74">
        <v>7030</v>
      </c>
      <c r="I64" s="67"/>
      <c r="J64" s="77" t="e">
        <f t="shared" si="1"/>
        <v>#REF!</v>
      </c>
      <c r="K64" s="106">
        <f t="shared" ref="K64:K66" si="4">E64*H64</f>
        <v>80493.5</v>
      </c>
    </row>
    <row r="65" spans="1:11" ht="15" x14ac:dyDescent="0.2">
      <c r="A65" s="21">
        <v>1</v>
      </c>
      <c r="B65" s="78" t="s">
        <v>164</v>
      </c>
      <c r="C65" s="100" t="str">
        <f>IFERROR(VLOOKUP(B65,#REF!,2,0),"")</f>
        <v/>
      </c>
      <c r="D65" s="103" t="e">
        <f>VLOOKUP(B65,#REF!,2,0)</f>
        <v>#REF!</v>
      </c>
      <c r="E65" s="105">
        <v>33.85</v>
      </c>
      <c r="F65" s="81" t="e">
        <f t="shared" si="0"/>
        <v>#REF!</v>
      </c>
      <c r="G65" s="93" t="e">
        <f t="shared" si="3"/>
        <v>#REF!</v>
      </c>
      <c r="H65" s="80">
        <v>7460</v>
      </c>
      <c r="I65" s="67"/>
      <c r="J65" s="77" t="e">
        <f t="shared" si="1"/>
        <v>#REF!</v>
      </c>
      <c r="K65" s="106">
        <f t="shared" si="4"/>
        <v>252521</v>
      </c>
    </row>
    <row r="66" spans="1:11" ht="15" x14ac:dyDescent="0.2">
      <c r="A66" s="21">
        <v>1</v>
      </c>
      <c r="B66" s="72" t="s">
        <v>153</v>
      </c>
      <c r="C66" s="101" t="str">
        <f>IFERROR(VLOOKUP(B66,#REF!,2,0),"")</f>
        <v/>
      </c>
      <c r="D66" s="102" t="e">
        <f>VLOOKUP(B66,#REF!,2,0)</f>
        <v>#REF!</v>
      </c>
      <c r="E66" s="104">
        <v>4.92</v>
      </c>
      <c r="F66" s="75" t="e">
        <f t="shared" si="0"/>
        <v>#REF!</v>
      </c>
      <c r="G66" s="92" t="e">
        <f t="shared" si="3"/>
        <v>#REF!</v>
      </c>
      <c r="H66" s="74">
        <v>7200</v>
      </c>
      <c r="I66" s="67"/>
      <c r="J66" s="77" t="e">
        <f t="shared" si="1"/>
        <v>#REF!</v>
      </c>
      <c r="K66" s="106">
        <f t="shared" si="4"/>
        <v>35424</v>
      </c>
    </row>
    <row r="67" spans="1:11" ht="15" x14ac:dyDescent="0.2">
      <c r="A67" s="21">
        <v>1</v>
      </c>
      <c r="B67" s="78" t="s">
        <v>154</v>
      </c>
      <c r="C67" s="100" t="str">
        <f>IFERROR(VLOOKUP(B67,#REF!,2,0),"")</f>
        <v/>
      </c>
      <c r="D67" s="103" t="e">
        <f>VLOOKUP(B67,#REF!,2,0)</f>
        <v>#REF!</v>
      </c>
      <c r="E67" s="105">
        <v>1464.53</v>
      </c>
      <c r="F67" s="81" t="e">
        <f t="shared" si="0"/>
        <v>#REF!</v>
      </c>
      <c r="G67" s="93" t="e">
        <f t="shared" si="3"/>
        <v>#REF!</v>
      </c>
      <c r="H67" s="80">
        <v>350</v>
      </c>
      <c r="I67" s="67"/>
      <c r="J67" s="77" t="e">
        <f t="shared" si="1"/>
        <v>#REF!</v>
      </c>
    </row>
    <row r="68" spans="1:11" ht="15.75" customHeight="1" x14ac:dyDescent="0.2">
      <c r="A68" s="21">
        <v>1</v>
      </c>
      <c r="B68" s="72" t="s">
        <v>155</v>
      </c>
      <c r="C68" s="101" t="str">
        <f>IFERROR(VLOOKUP(B68,#REF!,2,0),"")</f>
        <v/>
      </c>
      <c r="D68" s="102" t="e">
        <f>VLOOKUP(B68,#REF!,2,0)</f>
        <v>#REF!</v>
      </c>
      <c r="E68" s="104">
        <v>5248.64</v>
      </c>
      <c r="F68" s="75" t="e">
        <f t="shared" si="0"/>
        <v>#REF!</v>
      </c>
      <c r="G68" s="92" t="e">
        <f t="shared" ref="G68:G75" si="5">ROUND(1000/D68*H68,-3)</f>
        <v>#REF!</v>
      </c>
      <c r="H68" s="74">
        <v>313</v>
      </c>
      <c r="I68" s="67"/>
      <c r="J68" s="83" t="e">
        <f t="shared" si="1"/>
        <v>#REF!</v>
      </c>
    </row>
    <row r="69" spans="1:11" ht="15" x14ac:dyDescent="0.2">
      <c r="A69" s="21">
        <v>1</v>
      </c>
      <c r="B69" s="78" t="s">
        <v>165</v>
      </c>
      <c r="C69" s="100" t="str">
        <f>IFERROR(VLOOKUP(B69,#REF!,2,0),"")</f>
        <v/>
      </c>
      <c r="D69" s="103" t="e">
        <f>VLOOKUP(B69,#REF!,2,0)</f>
        <v>#REF!</v>
      </c>
      <c r="E69" s="105">
        <v>11.5</v>
      </c>
      <c r="F69" s="81" t="e">
        <f t="shared" ref="F69:F77" si="6">E69*D69</f>
        <v>#REF!</v>
      </c>
      <c r="G69" s="93" t="e">
        <f t="shared" si="5"/>
        <v>#REF!</v>
      </c>
      <c r="H69" s="80">
        <v>10800</v>
      </c>
      <c r="I69" s="67"/>
      <c r="J69" s="83" t="e">
        <f t="shared" ref="J69:J78" si="7">ROUND(G69/1.15,-3)</f>
        <v>#REF!</v>
      </c>
    </row>
    <row r="70" spans="1:11" ht="15" x14ac:dyDescent="0.2">
      <c r="A70" s="21">
        <v>1</v>
      </c>
      <c r="B70" s="72" t="s">
        <v>156</v>
      </c>
      <c r="C70" s="101" t="str">
        <f>IFERROR(VLOOKUP(B70,#REF!,2,0),"")</f>
        <v/>
      </c>
      <c r="D70" s="102" t="e">
        <f>VLOOKUP(B70,#REF!,2,0)</f>
        <v>#REF!</v>
      </c>
      <c r="E70" s="104">
        <v>85.8</v>
      </c>
      <c r="F70" s="75" t="e">
        <f t="shared" si="6"/>
        <v>#REF!</v>
      </c>
      <c r="G70" s="92" t="e">
        <f t="shared" si="5"/>
        <v>#REF!</v>
      </c>
      <c r="H70" s="74">
        <v>550</v>
      </c>
      <c r="I70" s="67"/>
      <c r="J70" s="83" t="e">
        <f t="shared" si="7"/>
        <v>#REF!</v>
      </c>
    </row>
    <row r="71" spans="1:11" ht="15" x14ac:dyDescent="0.2">
      <c r="A71" s="21">
        <v>1</v>
      </c>
      <c r="B71" s="78" t="s">
        <v>74</v>
      </c>
      <c r="C71" s="100"/>
      <c r="D71" s="103" t="e">
        <f>VLOOKUP(B71,#REF!,2,0)</f>
        <v>#REF!</v>
      </c>
      <c r="E71" s="105">
        <v>22.4</v>
      </c>
      <c r="F71" s="81" t="e">
        <f t="shared" si="6"/>
        <v>#REF!</v>
      </c>
      <c r="G71" s="93" t="e">
        <f t="shared" si="5"/>
        <v>#REF!</v>
      </c>
      <c r="H71" s="80">
        <v>842</v>
      </c>
      <c r="I71" s="67"/>
      <c r="J71" s="83" t="e">
        <f t="shared" si="7"/>
        <v>#REF!</v>
      </c>
    </row>
    <row r="72" spans="1:11" ht="15" x14ac:dyDescent="0.2">
      <c r="A72" s="21">
        <v>1</v>
      </c>
      <c r="B72" s="72" t="s">
        <v>75</v>
      </c>
      <c r="C72" s="101"/>
      <c r="D72" s="102" t="e">
        <f>VLOOKUP(B72,#REF!,2,0)</f>
        <v>#REF!</v>
      </c>
      <c r="E72" s="104">
        <v>40.700000000000003</v>
      </c>
      <c r="F72" s="75" t="e">
        <f t="shared" si="6"/>
        <v>#REF!</v>
      </c>
      <c r="G72" s="92" t="e">
        <f t="shared" si="5"/>
        <v>#REF!</v>
      </c>
      <c r="H72" s="74">
        <v>1112</v>
      </c>
      <c r="I72" s="67"/>
      <c r="J72" s="83" t="e">
        <f t="shared" si="7"/>
        <v>#REF!</v>
      </c>
    </row>
    <row r="73" spans="1:11" ht="15" hidden="1" x14ac:dyDescent="0.2">
      <c r="A73" s="21">
        <v>1</v>
      </c>
      <c r="B73" s="78" t="s">
        <v>46</v>
      </c>
      <c r="C73" s="100"/>
      <c r="D73" s="103" t="e">
        <f>VLOOKUP(B73,#REF!,2,0)</f>
        <v>#REF!</v>
      </c>
      <c r="E73" s="80">
        <v>0</v>
      </c>
      <c r="F73" s="81" t="e">
        <f t="shared" si="6"/>
        <v>#REF!</v>
      </c>
      <c r="G73" s="93" t="e">
        <f t="shared" si="5"/>
        <v>#REF!</v>
      </c>
      <c r="H73" s="80">
        <v>165</v>
      </c>
      <c r="I73" s="67"/>
      <c r="J73" s="83" t="e">
        <f t="shared" si="7"/>
        <v>#REF!</v>
      </c>
    </row>
    <row r="74" spans="1:11" ht="15" x14ac:dyDescent="0.2">
      <c r="A74" s="21">
        <v>1</v>
      </c>
      <c r="B74" s="72" t="s">
        <v>47</v>
      </c>
      <c r="C74" s="101"/>
      <c r="D74" s="102" t="e">
        <f>VLOOKUP(B74,#REF!,2,0)</f>
        <v>#REF!</v>
      </c>
      <c r="E74" s="104">
        <v>3.8</v>
      </c>
      <c r="F74" s="75" t="e">
        <f t="shared" si="6"/>
        <v>#REF!</v>
      </c>
      <c r="G74" s="92" t="e">
        <f t="shared" si="5"/>
        <v>#REF!</v>
      </c>
      <c r="H74" s="74">
        <v>481</v>
      </c>
      <c r="I74" s="67"/>
      <c r="J74" s="83" t="e">
        <f t="shared" si="7"/>
        <v>#REF!</v>
      </c>
    </row>
    <row r="75" spans="1:11" ht="15" x14ac:dyDescent="0.2">
      <c r="A75" s="21">
        <v>1</v>
      </c>
      <c r="B75" s="78" t="s">
        <v>76</v>
      </c>
      <c r="C75" s="100"/>
      <c r="D75" s="103" t="e">
        <f>VLOOKUP(B75,#REF!,2,0)</f>
        <v>#REF!</v>
      </c>
      <c r="E75" s="105">
        <v>45.7</v>
      </c>
      <c r="F75" s="81" t="e">
        <f t="shared" si="6"/>
        <v>#REF!</v>
      </c>
      <c r="G75" s="93" t="e">
        <f t="shared" si="5"/>
        <v>#REF!</v>
      </c>
      <c r="H75" s="80">
        <v>964</v>
      </c>
      <c r="I75" s="67"/>
      <c r="J75" s="83" t="e">
        <f t="shared" si="7"/>
        <v>#REF!</v>
      </c>
    </row>
    <row r="76" spans="1:11" ht="15" x14ac:dyDescent="0.2">
      <c r="A76" s="21">
        <v>1</v>
      </c>
      <c r="B76" s="72" t="s">
        <v>80</v>
      </c>
      <c r="C76" s="101"/>
      <c r="D76" s="102" t="e">
        <f>VLOOKUP(B76,#REF!,2,0)</f>
        <v>#REF!</v>
      </c>
      <c r="E76" s="104">
        <v>6</v>
      </c>
      <c r="F76" s="75" t="e">
        <f t="shared" si="6"/>
        <v>#REF!</v>
      </c>
      <c r="G76" s="92"/>
      <c r="H76" s="74">
        <v>5000</v>
      </c>
      <c r="I76" s="67"/>
      <c r="J76" s="83">
        <f t="shared" si="7"/>
        <v>0</v>
      </c>
    </row>
    <row r="77" spans="1:11" ht="15" x14ac:dyDescent="0.2">
      <c r="A77" s="21">
        <v>1</v>
      </c>
      <c r="B77" s="78" t="s">
        <v>90</v>
      </c>
      <c r="C77" s="100"/>
      <c r="D77" s="103" t="e">
        <f>VLOOKUP(B77,#REF!,2,0)</f>
        <v>#REF!</v>
      </c>
      <c r="E77" s="105">
        <v>192</v>
      </c>
      <c r="F77" s="81" t="e">
        <f t="shared" si="6"/>
        <v>#REF!</v>
      </c>
      <c r="G77" s="93"/>
      <c r="H77" s="80">
        <v>5000</v>
      </c>
      <c r="I77" s="67"/>
      <c r="J77" s="83">
        <f t="shared" si="7"/>
        <v>0</v>
      </c>
    </row>
    <row r="78" spans="1:11" ht="15" hidden="1" x14ac:dyDescent="0.2">
      <c r="B78" s="72" t="s">
        <v>89</v>
      </c>
      <c r="C78" s="101"/>
      <c r="D78" s="102" t="e">
        <f>VLOOKUP(B78,#REF!,2,0)</f>
        <v>#REF!</v>
      </c>
      <c r="E78" s="74">
        <v>8</v>
      </c>
      <c r="F78" s="75" t="e">
        <f t="shared" ref="F78" si="8">E78*D78</f>
        <v>#REF!</v>
      </c>
      <c r="G78" s="92"/>
      <c r="H78" s="74">
        <v>1160</v>
      </c>
      <c r="I78" s="67"/>
      <c r="J78" s="83">
        <f t="shared" si="7"/>
        <v>0</v>
      </c>
    </row>
  </sheetData>
  <autoFilter ref="A3:J78">
    <filterColumn colId="0">
      <customFilters>
        <customFilter operator="notEqual" val=" "/>
      </customFilters>
    </filterColumn>
    <filterColumn colId="4">
      <filters>
        <filter val="1 160"/>
        <filter val="1 465"/>
        <filter val="1 635"/>
        <filter val="10"/>
        <filter val="11"/>
        <filter val="12"/>
        <filter val="126"/>
        <filter val="151"/>
        <filter val="16"/>
        <filter val="165"/>
        <filter val="18"/>
        <filter val="192"/>
        <filter val="20"/>
        <filter val="201"/>
        <filter val="21"/>
        <filter val="22"/>
        <filter val="23"/>
        <filter val="24"/>
        <filter val="25"/>
        <filter val="28"/>
        <filter val="3"/>
        <filter val="31"/>
        <filter val="335"/>
        <filter val="34"/>
        <filter val="35"/>
        <filter val="4"/>
        <filter val="41"/>
        <filter val="42"/>
        <filter val="45"/>
        <filter val="456"/>
        <filter val="46"/>
        <filter val="48"/>
        <filter val="480"/>
        <filter val="5"/>
        <filter val="5 249"/>
        <filter val="55"/>
        <filter val="57"/>
        <filter val="581"/>
        <filter val="6"/>
        <filter val="666"/>
        <filter val="7 431"/>
        <filter val="8"/>
        <filter val="83"/>
        <filter val="86"/>
        <filter val="88"/>
        <filter val="9"/>
        <filter val="902"/>
        <filter val="99"/>
      </filters>
    </filterColumn>
  </autoFilter>
  <pageMargins left="0.25" right="0.25" top="0.75" bottom="0.75" header="0.3" footer="0.3"/>
  <pageSetup paperSize="9" scale="8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2:K73"/>
  <sheetViews>
    <sheetView showGridLines="0" view="pageBreakPreview" zoomScaleNormal="100" zoomScaleSheetLayoutView="100" workbookViewId="0">
      <pane xSplit="2" ySplit="3" topLeftCell="C33" activePane="bottomRight" state="frozen"/>
      <selection activeCell="A33" sqref="A33:XFD33"/>
      <selection pane="topRight" activeCell="A33" sqref="A33:XFD33"/>
      <selection pane="bottomLeft" activeCell="A33" sqref="A33:XFD33"/>
      <selection pane="bottomRight" activeCell="A33" sqref="A33:XFD33"/>
    </sheetView>
  </sheetViews>
  <sheetFormatPr defaultRowHeight="12.75" outlineLevelCol="1" x14ac:dyDescent="0.2"/>
  <cols>
    <col min="1" max="1" width="2.85546875" style="21" customWidth="1"/>
    <col min="2" max="2" width="42.5703125" style="21" customWidth="1"/>
    <col min="3" max="3" width="16.28515625" style="96" hidden="1" customWidth="1" outlineLevel="1"/>
    <col min="4" max="4" width="13.5703125" style="21" customWidth="1" collapsed="1"/>
    <col min="5" max="5" width="11.42578125" style="21" customWidth="1"/>
    <col min="6" max="6" width="12.5703125" style="21" customWidth="1"/>
    <col min="7" max="7" width="6.85546875" style="21" customWidth="1"/>
    <col min="8" max="8" width="14.5703125" style="96" customWidth="1"/>
    <col min="9" max="9" width="11.42578125" style="21" customWidth="1"/>
    <col min="10" max="10" width="3.140625" style="21" customWidth="1"/>
    <col min="11" max="11" width="13.85546875" style="21" customWidth="1"/>
    <col min="12" max="12" width="9.140625" style="21"/>
    <col min="13" max="13" width="13.5703125" style="21" bestFit="1" customWidth="1"/>
    <col min="14" max="16384" width="9.140625" style="21"/>
  </cols>
  <sheetData>
    <row r="2" spans="2:11" ht="15" x14ac:dyDescent="0.25">
      <c r="B2" s="66" t="str">
        <f ca="1">CONCATENATE("Остатки на ",TEXT(TODAY(),"ДД.ММ.ГГГГ"))</f>
        <v>Остатки на 30.08.2022</v>
      </c>
      <c r="C2" s="97"/>
      <c r="D2" s="67"/>
      <c r="E2" s="67"/>
      <c r="F2" s="67"/>
      <c r="G2" s="67"/>
      <c r="H2" s="97"/>
      <c r="I2" s="67"/>
      <c r="J2" s="67"/>
      <c r="K2" s="67"/>
    </row>
    <row r="3" spans="2:11" ht="45.75" customHeight="1" x14ac:dyDescent="0.2">
      <c r="B3" s="68" t="s">
        <v>0</v>
      </c>
      <c r="C3" s="68" t="s">
        <v>109</v>
      </c>
      <c r="D3" s="69" t="s">
        <v>25</v>
      </c>
      <c r="E3" s="69" t="s">
        <v>26</v>
      </c>
      <c r="F3" s="69" t="s">
        <v>53</v>
      </c>
      <c r="G3" s="69" t="s">
        <v>4</v>
      </c>
      <c r="H3" s="69" t="s">
        <v>35</v>
      </c>
      <c r="I3" s="69" t="s">
        <v>34</v>
      </c>
      <c r="J3" s="67"/>
      <c r="K3" s="69" t="s">
        <v>94</v>
      </c>
    </row>
    <row r="4" spans="2:11" ht="15" x14ac:dyDescent="0.2">
      <c r="B4" s="70"/>
      <c r="C4" s="70"/>
      <c r="D4" s="70"/>
      <c r="E4" s="71">
        <f>SUM(E5:E58)</f>
        <v>8543.02</v>
      </c>
      <c r="F4" s="71" t="e">
        <f>SUM(F5:F55)</f>
        <v>#REF!</v>
      </c>
      <c r="G4" s="70"/>
      <c r="H4" s="70"/>
      <c r="I4" s="70"/>
      <c r="J4" s="67"/>
      <c r="K4" s="70"/>
    </row>
    <row r="5" spans="2:11" ht="15" x14ac:dyDescent="0.2">
      <c r="B5" s="78" t="s">
        <v>38</v>
      </c>
      <c r="C5" s="78" t="str">
        <f>IFERROR(VLOOKUP(B5,#REF!,2,0),"")</f>
        <v/>
      </c>
      <c r="D5" s="99" t="e">
        <f>VLOOKUP(B5,#REF!,2,0)</f>
        <v>#REF!</v>
      </c>
      <c r="E5" s="80">
        <v>11</v>
      </c>
      <c r="F5" s="81" t="e">
        <f t="shared" ref="F5:F67" si="0">E5*D5</f>
        <v>#REF!</v>
      </c>
      <c r="G5" s="82" t="s">
        <v>6</v>
      </c>
      <c r="H5" s="93"/>
      <c r="I5" s="80">
        <v>30000</v>
      </c>
      <c r="J5" s="67"/>
      <c r="K5" s="83">
        <f t="shared" ref="K5:K68" si="1">ROUND(H5/1.15,-3)</f>
        <v>0</v>
      </c>
    </row>
    <row r="6" spans="2:11" ht="15" x14ac:dyDescent="0.2">
      <c r="B6" s="72" t="s">
        <v>81</v>
      </c>
      <c r="C6" s="72" t="str">
        <f>IFERROR(VLOOKUP(B6,#REF!,2,0),"")</f>
        <v/>
      </c>
      <c r="D6" s="98" t="e">
        <f>VLOOKUP(B6,#REF!,2,0)</f>
        <v>#REF!</v>
      </c>
      <c r="E6" s="74">
        <v>4.37</v>
      </c>
      <c r="F6" s="75" t="e">
        <f t="shared" si="0"/>
        <v>#REF!</v>
      </c>
      <c r="G6" s="76" t="s">
        <v>6</v>
      </c>
      <c r="H6" s="92" t="e">
        <f t="shared" ref="H6:H67" si="2">ROUND(1000/D6*I6,-3)</f>
        <v>#REF!</v>
      </c>
      <c r="I6" s="74">
        <v>1490</v>
      </c>
      <c r="J6" s="67"/>
      <c r="K6" s="77" t="e">
        <f t="shared" si="1"/>
        <v>#REF!</v>
      </c>
    </row>
    <row r="7" spans="2:11" ht="15" x14ac:dyDescent="0.2">
      <c r="B7" s="78" t="s">
        <v>82</v>
      </c>
      <c r="C7" s="78" t="str">
        <f>IFERROR(VLOOKUP(B7,#REF!,2,0),"")</f>
        <v/>
      </c>
      <c r="D7" s="99" t="e">
        <f>VLOOKUP(B7,#REF!,2,0)</f>
        <v>#REF!</v>
      </c>
      <c r="E7" s="80">
        <v>57.4</v>
      </c>
      <c r="F7" s="81" t="e">
        <f t="shared" si="0"/>
        <v>#REF!</v>
      </c>
      <c r="G7" s="82" t="s">
        <v>6</v>
      </c>
      <c r="H7" s="93" t="e">
        <f t="shared" si="2"/>
        <v>#REF!</v>
      </c>
      <c r="I7" s="80">
        <v>1700</v>
      </c>
      <c r="J7" s="67"/>
      <c r="K7" s="83" t="e">
        <f t="shared" si="1"/>
        <v>#REF!</v>
      </c>
    </row>
    <row r="8" spans="2:11" ht="15" x14ac:dyDescent="0.2">
      <c r="B8" s="72" t="s">
        <v>83</v>
      </c>
      <c r="C8" s="72" t="str">
        <f>IFERROR(VLOOKUP(B8,#REF!,2,0),"")</f>
        <v/>
      </c>
      <c r="D8" s="98" t="e">
        <f>VLOOKUP(B8,#REF!,2,0)</f>
        <v>#REF!</v>
      </c>
      <c r="E8" s="74">
        <v>10.23</v>
      </c>
      <c r="F8" s="75" t="e">
        <f t="shared" si="0"/>
        <v>#REF!</v>
      </c>
      <c r="G8" s="76" t="s">
        <v>6</v>
      </c>
      <c r="H8" s="92" t="e">
        <f t="shared" si="2"/>
        <v>#REF!</v>
      </c>
      <c r="I8" s="74">
        <v>1330</v>
      </c>
      <c r="J8" s="67"/>
      <c r="K8" s="77" t="e">
        <f t="shared" si="1"/>
        <v>#REF!</v>
      </c>
    </row>
    <row r="9" spans="2:11" ht="15" x14ac:dyDescent="0.2">
      <c r="B9" s="78" t="s">
        <v>57</v>
      </c>
      <c r="C9" s="78" t="str">
        <f>IFERROR(VLOOKUP(B9,#REF!,2,0),"")</f>
        <v/>
      </c>
      <c r="D9" s="99" t="e">
        <f>VLOOKUP(B9,#REF!,2,0)</f>
        <v>#REF!</v>
      </c>
      <c r="E9" s="80">
        <v>21.4</v>
      </c>
      <c r="F9" s="81" t="e">
        <f t="shared" si="0"/>
        <v>#REF!</v>
      </c>
      <c r="G9" s="82" t="s">
        <v>6</v>
      </c>
      <c r="H9" s="93" t="e">
        <f t="shared" si="2"/>
        <v>#REF!</v>
      </c>
      <c r="I9" s="80">
        <v>2450</v>
      </c>
      <c r="J9" s="67"/>
      <c r="K9" s="83" t="e">
        <f t="shared" si="1"/>
        <v>#REF!</v>
      </c>
    </row>
    <row r="10" spans="2:11" ht="15" x14ac:dyDescent="0.2">
      <c r="B10" s="72" t="s">
        <v>58</v>
      </c>
      <c r="C10" s="72" t="str">
        <f>IFERROR(VLOOKUP(B10,#REF!,2,0),"")</f>
        <v/>
      </c>
      <c r="D10" s="98" t="e">
        <f>VLOOKUP(B10,#REF!,2,0)</f>
        <v>#REF!</v>
      </c>
      <c r="E10" s="74">
        <v>48</v>
      </c>
      <c r="F10" s="75" t="e">
        <f t="shared" si="0"/>
        <v>#REF!</v>
      </c>
      <c r="G10" s="76" t="s">
        <v>6</v>
      </c>
      <c r="H10" s="92" t="e">
        <f t="shared" si="2"/>
        <v>#REF!</v>
      </c>
      <c r="I10" s="74">
        <v>3050</v>
      </c>
      <c r="J10" s="67"/>
      <c r="K10" s="77" t="e">
        <f t="shared" si="1"/>
        <v>#REF!</v>
      </c>
    </row>
    <row r="11" spans="2:11" ht="15" x14ac:dyDescent="0.2">
      <c r="B11" s="78" t="s">
        <v>87</v>
      </c>
      <c r="C11" s="78" t="str">
        <f>IFERROR(VLOOKUP(B11,#REF!,2,0),"")</f>
        <v/>
      </c>
      <c r="D11" s="99" t="e">
        <f>VLOOKUP(B11,#REF!,2,0)</f>
        <v>#REF!</v>
      </c>
      <c r="E11" s="80">
        <v>24</v>
      </c>
      <c r="F11" s="81" t="e">
        <f t="shared" si="0"/>
        <v>#REF!</v>
      </c>
      <c r="G11" s="82" t="s">
        <v>6</v>
      </c>
      <c r="H11" s="93" t="e">
        <f t="shared" si="2"/>
        <v>#REF!</v>
      </c>
      <c r="I11" s="80">
        <v>3650</v>
      </c>
      <c r="J11" s="67"/>
      <c r="K11" s="83" t="e">
        <f t="shared" si="1"/>
        <v>#REF!</v>
      </c>
    </row>
    <row r="12" spans="2:11" ht="15" hidden="1" x14ac:dyDescent="0.2">
      <c r="B12" s="72" t="s">
        <v>79</v>
      </c>
      <c r="C12" s="72" t="str">
        <f>IFERROR(VLOOKUP(B12,#REF!,2,0),"")</f>
        <v/>
      </c>
      <c r="D12" s="98" t="e">
        <f>VLOOKUP(B12,#REF!,2,0)</f>
        <v>#REF!</v>
      </c>
      <c r="E12" s="74">
        <v>0</v>
      </c>
      <c r="F12" s="75" t="e">
        <f t="shared" si="0"/>
        <v>#REF!</v>
      </c>
      <c r="G12" s="76" t="s">
        <v>6</v>
      </c>
      <c r="H12" s="92" t="e">
        <f t="shared" si="2"/>
        <v>#REF!</v>
      </c>
      <c r="I12" s="74">
        <v>90</v>
      </c>
      <c r="J12" s="67"/>
      <c r="K12" s="77" t="e">
        <f t="shared" si="1"/>
        <v>#REF!</v>
      </c>
    </row>
    <row r="13" spans="2:11" ht="15" hidden="1" x14ac:dyDescent="0.2">
      <c r="B13" s="78" t="s">
        <v>59</v>
      </c>
      <c r="C13" s="78" t="str">
        <f>IFERROR(VLOOKUP(B13,#REF!,2,0),"")</f>
        <v/>
      </c>
      <c r="D13" s="99" t="e">
        <f>VLOOKUP(B13,#REF!,2,0)</f>
        <v>#REF!</v>
      </c>
      <c r="E13" s="80">
        <v>0</v>
      </c>
      <c r="F13" s="81" t="e">
        <f t="shared" si="0"/>
        <v>#REF!</v>
      </c>
      <c r="G13" s="82" t="s">
        <v>6</v>
      </c>
      <c r="H13" s="93" t="e">
        <f t="shared" si="2"/>
        <v>#REF!</v>
      </c>
      <c r="I13" s="80">
        <v>4030</v>
      </c>
      <c r="J13" s="67"/>
      <c r="K13" s="83" t="e">
        <f t="shared" si="1"/>
        <v>#REF!</v>
      </c>
    </row>
    <row r="14" spans="2:11" ht="15" x14ac:dyDescent="0.2">
      <c r="B14" s="72" t="s">
        <v>56</v>
      </c>
      <c r="C14" s="72" t="str">
        <f>IFERROR(VLOOKUP(B14,#REF!,2,0),"")</f>
        <v/>
      </c>
      <c r="D14" s="98" t="e">
        <f>VLOOKUP(B14,#REF!,2,0)</f>
        <v>#REF!</v>
      </c>
      <c r="E14" s="74">
        <v>1680</v>
      </c>
      <c r="F14" s="75" t="e">
        <f t="shared" si="0"/>
        <v>#REF!</v>
      </c>
      <c r="G14" s="76" t="s">
        <v>6</v>
      </c>
      <c r="H14" s="92" t="e">
        <f t="shared" si="2"/>
        <v>#REF!</v>
      </c>
      <c r="I14" s="74">
        <v>170</v>
      </c>
      <c r="J14" s="67"/>
      <c r="K14" s="77" t="e">
        <f t="shared" si="1"/>
        <v>#REF!</v>
      </c>
    </row>
    <row r="15" spans="2:11" ht="15" x14ac:dyDescent="0.2">
      <c r="B15" s="78" t="s">
        <v>52</v>
      </c>
      <c r="C15" s="78" t="str">
        <f>IFERROR(VLOOKUP(B15,#REF!,2,0),"")</f>
        <v/>
      </c>
      <c r="D15" s="99" t="e">
        <f>VLOOKUP(B15,#REF!,2,0)</f>
        <v>#REF!</v>
      </c>
      <c r="E15" s="80">
        <v>479.81</v>
      </c>
      <c r="F15" s="81" t="e">
        <f t="shared" si="0"/>
        <v>#REF!</v>
      </c>
      <c r="G15" s="82" t="s">
        <v>6</v>
      </c>
      <c r="H15" s="93" t="e">
        <f t="shared" si="2"/>
        <v>#REF!</v>
      </c>
      <c r="I15" s="80">
        <v>170</v>
      </c>
      <c r="J15" s="67"/>
      <c r="K15" s="83" t="e">
        <f t="shared" si="1"/>
        <v>#REF!</v>
      </c>
    </row>
    <row r="16" spans="2:11" ht="15" hidden="1" x14ac:dyDescent="0.2">
      <c r="B16" s="72" t="s">
        <v>88</v>
      </c>
      <c r="C16" s="72" t="str">
        <f>IFERROR(VLOOKUP(B16,#REF!,2,0),"")</f>
        <v/>
      </c>
      <c r="D16" s="98" t="e">
        <f>VLOOKUP(B16,#REF!,2,0)</f>
        <v>#REF!</v>
      </c>
      <c r="E16" s="74">
        <v>0</v>
      </c>
      <c r="F16" s="75" t="e">
        <f t="shared" si="0"/>
        <v>#REF!</v>
      </c>
      <c r="G16" s="76" t="s">
        <v>6</v>
      </c>
      <c r="H16" s="92" t="e">
        <f t="shared" si="2"/>
        <v>#REF!</v>
      </c>
      <c r="I16" s="74">
        <v>290</v>
      </c>
      <c r="J16" s="67"/>
      <c r="K16" s="77" t="e">
        <f t="shared" si="1"/>
        <v>#REF!</v>
      </c>
    </row>
    <row r="17" spans="1:11" ht="15" x14ac:dyDescent="0.2">
      <c r="B17" s="78" t="s">
        <v>60</v>
      </c>
      <c r="C17" s="78" t="str">
        <f>IFERROR(VLOOKUP(B17,#REF!,2,0),"")</f>
        <v/>
      </c>
      <c r="D17" s="99" t="e">
        <f>VLOOKUP(B17,#REF!,2,0)</f>
        <v>#REF!</v>
      </c>
      <c r="E17" s="80">
        <v>18</v>
      </c>
      <c r="F17" s="81" t="e">
        <f t="shared" si="0"/>
        <v>#REF!</v>
      </c>
      <c r="G17" s="82" t="s">
        <v>6</v>
      </c>
      <c r="H17" s="93" t="e">
        <f t="shared" si="2"/>
        <v>#REF!</v>
      </c>
      <c r="I17" s="80">
        <v>440</v>
      </c>
      <c r="J17" s="67"/>
      <c r="K17" s="83" t="e">
        <f t="shared" si="1"/>
        <v>#REF!</v>
      </c>
    </row>
    <row r="18" spans="1:11" ht="15" x14ac:dyDescent="0.2">
      <c r="B18" s="72" t="s">
        <v>96</v>
      </c>
      <c r="C18" s="72" t="str">
        <f>IFERROR(VLOOKUP(B18,#REF!,2,0),"")</f>
        <v/>
      </c>
      <c r="D18" s="98" t="e">
        <f>VLOOKUP(B18,#REF!,2,0)</f>
        <v>#REF!</v>
      </c>
      <c r="E18" s="74">
        <v>3</v>
      </c>
      <c r="F18" s="75" t="e">
        <f t="shared" si="0"/>
        <v>#REF!</v>
      </c>
      <c r="G18" s="76" t="s">
        <v>43</v>
      </c>
      <c r="H18" s="92" t="e">
        <f t="shared" si="2"/>
        <v>#REF!</v>
      </c>
      <c r="I18" s="74">
        <v>922</v>
      </c>
      <c r="J18" s="67"/>
      <c r="K18" s="77" t="e">
        <f t="shared" si="1"/>
        <v>#REF!</v>
      </c>
    </row>
    <row r="19" spans="1:11" ht="15" hidden="1" x14ac:dyDescent="0.2">
      <c r="B19" s="78" t="s">
        <v>85</v>
      </c>
      <c r="C19" s="100" t="str">
        <f>IFERROR(VLOOKUP(B19,#REF!,2,0),"")</f>
        <v/>
      </c>
      <c r="D19" s="99" t="e">
        <f>VLOOKUP(B19,#REF!,2,0)</f>
        <v>#REF!</v>
      </c>
      <c r="E19" s="80">
        <v>0</v>
      </c>
      <c r="F19" s="81" t="e">
        <f t="shared" si="0"/>
        <v>#REF!</v>
      </c>
      <c r="G19" s="82" t="s">
        <v>6</v>
      </c>
      <c r="H19" s="93" t="e">
        <f t="shared" si="2"/>
        <v>#REF!</v>
      </c>
      <c r="I19" s="80">
        <v>1520</v>
      </c>
      <c r="J19" s="67"/>
      <c r="K19" s="83" t="e">
        <f t="shared" si="1"/>
        <v>#REF!</v>
      </c>
    </row>
    <row r="20" spans="1:11" ht="15" x14ac:dyDescent="0.2">
      <c r="A20" s="21">
        <v>1</v>
      </c>
      <c r="B20" s="72" t="s">
        <v>120</v>
      </c>
      <c r="C20" s="101" t="str">
        <f>IFERROR(VLOOKUP(B20,#REF!,2,0),"")</f>
        <v/>
      </c>
      <c r="D20" s="102" t="e">
        <f>VLOOKUP(B20,#REF!,2,0)</f>
        <v>#REF!</v>
      </c>
      <c r="E20" s="74">
        <v>46.56</v>
      </c>
      <c r="F20" s="75" t="e">
        <f t="shared" si="0"/>
        <v>#REF!</v>
      </c>
      <c r="G20" s="76" t="s">
        <v>6</v>
      </c>
      <c r="H20" s="92" t="e">
        <f t="shared" si="2"/>
        <v>#REF!</v>
      </c>
      <c r="I20" s="74">
        <v>14600</v>
      </c>
      <c r="J20" s="67"/>
      <c r="K20" s="77" t="e">
        <f t="shared" si="1"/>
        <v>#REF!</v>
      </c>
    </row>
    <row r="21" spans="1:11" ht="15" x14ac:dyDescent="0.2">
      <c r="A21" s="21">
        <v>1</v>
      </c>
      <c r="B21" s="78" t="s">
        <v>121</v>
      </c>
      <c r="C21" s="100" t="str">
        <f>IFERROR(VLOOKUP(B21,#REF!,2,0),"")</f>
        <v/>
      </c>
      <c r="D21" s="103" t="e">
        <f>VLOOKUP(B21,#REF!,2,0)</f>
        <v>#REF!</v>
      </c>
      <c r="E21" s="80">
        <v>151.15</v>
      </c>
      <c r="F21" s="81" t="e">
        <f t="shared" si="0"/>
        <v>#REF!</v>
      </c>
      <c r="G21" s="82" t="s">
        <v>6</v>
      </c>
      <c r="H21" s="93" t="e">
        <f t="shared" si="2"/>
        <v>#REF!</v>
      </c>
      <c r="I21" s="80">
        <v>11600</v>
      </c>
      <c r="J21" s="67"/>
      <c r="K21" s="83" t="e">
        <f t="shared" si="1"/>
        <v>#REF!</v>
      </c>
    </row>
    <row r="22" spans="1:11" ht="15" hidden="1" x14ac:dyDescent="0.2">
      <c r="A22" s="21">
        <v>1</v>
      </c>
      <c r="B22" s="72" t="s">
        <v>122</v>
      </c>
      <c r="C22" s="101" t="str">
        <f>IFERROR(VLOOKUP(B22,#REF!,2,0),"")</f>
        <v/>
      </c>
      <c r="D22" s="102" t="e">
        <f>VLOOKUP(B22,#REF!,2,0)</f>
        <v>#REF!</v>
      </c>
      <c r="E22" s="74">
        <v>0</v>
      </c>
      <c r="F22" s="75" t="e">
        <f t="shared" si="0"/>
        <v>#REF!</v>
      </c>
      <c r="G22" s="76" t="s">
        <v>6</v>
      </c>
      <c r="H22" s="92" t="e">
        <f t="shared" si="2"/>
        <v>#REF!</v>
      </c>
      <c r="I22" s="74">
        <v>480</v>
      </c>
      <c r="J22" s="67"/>
      <c r="K22" s="77" t="e">
        <f t="shared" si="1"/>
        <v>#REF!</v>
      </c>
    </row>
    <row r="23" spans="1:11" ht="15" hidden="1" x14ac:dyDescent="0.2">
      <c r="A23" s="21">
        <v>1</v>
      </c>
      <c r="B23" s="78" t="s">
        <v>123</v>
      </c>
      <c r="C23" s="100" t="str">
        <f>IFERROR(VLOOKUP(B23,#REF!,2,0),"")</f>
        <v/>
      </c>
      <c r="D23" s="103" t="e">
        <f>VLOOKUP(B23,#REF!,2,0)</f>
        <v>#REF!</v>
      </c>
      <c r="E23" s="80">
        <v>0</v>
      </c>
      <c r="F23" s="81" t="e">
        <f t="shared" si="0"/>
        <v>#REF!</v>
      </c>
      <c r="G23" s="82" t="s">
        <v>6</v>
      </c>
      <c r="H23" s="93" t="e">
        <f t="shared" si="2"/>
        <v>#REF!</v>
      </c>
      <c r="I23" s="80">
        <v>430</v>
      </c>
      <c r="J23" s="67"/>
      <c r="K23" s="83" t="e">
        <f t="shared" si="1"/>
        <v>#REF!</v>
      </c>
    </row>
    <row r="24" spans="1:11" ht="15" x14ac:dyDescent="0.2">
      <c r="A24" s="21">
        <v>1</v>
      </c>
      <c r="B24" s="72" t="s">
        <v>124</v>
      </c>
      <c r="C24" s="101" t="str">
        <f>IFERROR(VLOOKUP(B24,#REF!,2,0),"")</f>
        <v/>
      </c>
      <c r="D24" s="102" t="e">
        <f>VLOOKUP(B24,#REF!,2,0)</f>
        <v>#REF!</v>
      </c>
      <c r="E24" s="74">
        <v>901.52</v>
      </c>
      <c r="F24" s="75" t="e">
        <f t="shared" si="0"/>
        <v>#REF!</v>
      </c>
      <c r="G24" s="76" t="s">
        <v>6</v>
      </c>
      <c r="H24" s="92" t="e">
        <f t="shared" si="2"/>
        <v>#REF!</v>
      </c>
      <c r="I24" s="74">
        <v>540</v>
      </c>
      <c r="J24" s="67"/>
      <c r="K24" s="77" t="e">
        <f t="shared" si="1"/>
        <v>#REF!</v>
      </c>
    </row>
    <row r="25" spans="1:11" ht="15" x14ac:dyDescent="0.2">
      <c r="A25" s="21">
        <v>1</v>
      </c>
      <c r="B25" s="78" t="s">
        <v>125</v>
      </c>
      <c r="C25" s="100" t="str">
        <f>IFERROR(VLOOKUP(B25,#REF!,2,0),"")</f>
        <v/>
      </c>
      <c r="D25" s="103" t="e">
        <f>VLOOKUP(B25,#REF!,2,0)</f>
        <v>#REF!</v>
      </c>
      <c r="E25" s="80">
        <v>1160</v>
      </c>
      <c r="F25" s="81" t="e">
        <f t="shared" si="0"/>
        <v>#REF!</v>
      </c>
      <c r="G25" s="82" t="s">
        <v>6</v>
      </c>
      <c r="H25" s="93" t="e">
        <f t="shared" si="2"/>
        <v>#REF!</v>
      </c>
      <c r="I25" s="80">
        <v>600</v>
      </c>
      <c r="J25" s="67"/>
      <c r="K25" s="83" t="e">
        <f t="shared" si="1"/>
        <v>#REF!</v>
      </c>
    </row>
    <row r="26" spans="1:11" ht="15" x14ac:dyDescent="0.2">
      <c r="A26" s="21">
        <v>1</v>
      </c>
      <c r="B26" s="72" t="s">
        <v>126</v>
      </c>
      <c r="C26" s="101" t="str">
        <f>IFERROR(VLOOKUP(B26,#REF!,2,0),"")</f>
        <v/>
      </c>
      <c r="D26" s="102" t="e">
        <f>VLOOKUP(B26,#REF!,2,0)</f>
        <v>#REF!</v>
      </c>
      <c r="E26" s="74">
        <v>25</v>
      </c>
      <c r="F26" s="75" t="e">
        <f t="shared" si="0"/>
        <v>#REF!</v>
      </c>
      <c r="G26" s="76" t="s">
        <v>6</v>
      </c>
      <c r="H26" s="92" t="e">
        <f t="shared" si="2"/>
        <v>#REF!</v>
      </c>
      <c r="I26" s="74">
        <v>650</v>
      </c>
      <c r="J26" s="67"/>
      <c r="K26" s="77" t="e">
        <f t="shared" si="1"/>
        <v>#REF!</v>
      </c>
    </row>
    <row r="27" spans="1:11" ht="15" x14ac:dyDescent="0.2">
      <c r="A27" s="21">
        <v>1</v>
      </c>
      <c r="B27" s="72" t="s">
        <v>127</v>
      </c>
      <c r="C27" s="101" t="str">
        <f>IFERROR(VLOOKUP(B27,#REF!,2,0),"")</f>
        <v/>
      </c>
      <c r="D27" s="102" t="e">
        <f>VLOOKUP(B27,#REF!,2,0)</f>
        <v>#REF!</v>
      </c>
      <c r="E27" s="74">
        <v>201.36</v>
      </c>
      <c r="F27" s="75" t="e">
        <f t="shared" si="0"/>
        <v>#REF!</v>
      </c>
      <c r="G27" s="76" t="s">
        <v>6</v>
      </c>
      <c r="H27" s="92" t="e">
        <f t="shared" si="2"/>
        <v>#REF!</v>
      </c>
      <c r="I27" s="74">
        <v>500</v>
      </c>
      <c r="J27" s="67"/>
      <c r="K27" s="77" t="e">
        <f t="shared" si="1"/>
        <v>#REF!</v>
      </c>
    </row>
    <row r="28" spans="1:11" ht="15" hidden="1" x14ac:dyDescent="0.2">
      <c r="A28" s="21">
        <v>1</v>
      </c>
      <c r="B28" s="78" t="s">
        <v>128</v>
      </c>
      <c r="C28" s="100" t="str">
        <f>IFERROR(VLOOKUP(B28,#REF!,2,0),"")</f>
        <v/>
      </c>
      <c r="D28" s="103" t="e">
        <f>VLOOKUP(B28,#REF!,2,0)</f>
        <v>#REF!</v>
      </c>
      <c r="E28" s="80">
        <v>0</v>
      </c>
      <c r="F28" s="81" t="e">
        <f t="shared" si="0"/>
        <v>#REF!</v>
      </c>
      <c r="G28" s="82" t="s">
        <v>6</v>
      </c>
      <c r="H28" s="93" t="e">
        <f t="shared" si="2"/>
        <v>#REF!</v>
      </c>
      <c r="I28" s="80">
        <v>1150</v>
      </c>
      <c r="J28" s="67"/>
      <c r="K28" s="83" t="e">
        <f t="shared" si="1"/>
        <v>#REF!</v>
      </c>
    </row>
    <row r="29" spans="1:11" ht="15" hidden="1" x14ac:dyDescent="0.2">
      <c r="A29" s="21">
        <v>1</v>
      </c>
      <c r="B29" s="72" t="s">
        <v>129</v>
      </c>
      <c r="C29" s="101" t="str">
        <f>IFERROR(VLOOKUP(B29,#REF!,2,0),"")</f>
        <v/>
      </c>
      <c r="D29" s="102" t="e">
        <f>VLOOKUP(B29,#REF!,2,0)</f>
        <v>#REF!</v>
      </c>
      <c r="E29" s="74">
        <v>0</v>
      </c>
      <c r="F29" s="75" t="e">
        <f t="shared" si="0"/>
        <v>#REF!</v>
      </c>
      <c r="G29" s="76" t="s">
        <v>6</v>
      </c>
      <c r="H29" s="92" t="e">
        <f t="shared" si="2"/>
        <v>#REF!</v>
      </c>
      <c r="I29" s="74">
        <v>850</v>
      </c>
      <c r="J29" s="67"/>
      <c r="K29" s="77" t="e">
        <f t="shared" si="1"/>
        <v>#REF!</v>
      </c>
    </row>
    <row r="30" spans="1:11" ht="15" x14ac:dyDescent="0.2">
      <c r="A30" s="21">
        <v>1</v>
      </c>
      <c r="B30" s="78" t="s">
        <v>130</v>
      </c>
      <c r="C30" s="100" t="str">
        <f>IFERROR(VLOOKUP(B30,#REF!,2,0),"")</f>
        <v/>
      </c>
      <c r="D30" s="103" t="e">
        <f>VLOOKUP(B30,#REF!,2,0)</f>
        <v>#REF!</v>
      </c>
      <c r="E30" s="80">
        <v>666.35</v>
      </c>
      <c r="F30" s="81" t="e">
        <f t="shared" si="0"/>
        <v>#REF!</v>
      </c>
      <c r="G30" s="82" t="s">
        <v>6</v>
      </c>
      <c r="H30" s="93" t="e">
        <f t="shared" si="2"/>
        <v>#REF!</v>
      </c>
      <c r="I30" s="80">
        <v>1400</v>
      </c>
      <c r="J30" s="67"/>
      <c r="K30" s="83" t="e">
        <f t="shared" si="1"/>
        <v>#REF!</v>
      </c>
    </row>
    <row r="31" spans="1:11" ht="15" x14ac:dyDescent="0.2">
      <c r="A31" s="21">
        <v>1</v>
      </c>
      <c r="B31" s="72" t="s">
        <v>131</v>
      </c>
      <c r="C31" s="101" t="str">
        <f>IFERROR(VLOOKUP(B31,#REF!,2,0),"")</f>
        <v/>
      </c>
      <c r="D31" s="102" t="e">
        <f>VLOOKUP(B31,#REF!,2,0)</f>
        <v>#REF!</v>
      </c>
      <c r="E31" s="74">
        <v>5.5</v>
      </c>
      <c r="F31" s="75" t="e">
        <f t="shared" si="0"/>
        <v>#REF!</v>
      </c>
      <c r="G31" s="76" t="s">
        <v>6</v>
      </c>
      <c r="H31" s="92" t="e">
        <f t="shared" si="2"/>
        <v>#REF!</v>
      </c>
      <c r="I31" s="74">
        <v>930</v>
      </c>
      <c r="J31" s="67"/>
      <c r="K31" s="77" t="e">
        <f t="shared" si="1"/>
        <v>#REF!</v>
      </c>
    </row>
    <row r="32" spans="1:11" ht="15" x14ac:dyDescent="0.2">
      <c r="A32" s="21">
        <v>1</v>
      </c>
      <c r="B32" s="72" t="s">
        <v>132</v>
      </c>
      <c r="C32" s="101" t="str">
        <f>IFERROR(VLOOKUP(B32,#REF!,2,0),"")</f>
        <v/>
      </c>
      <c r="D32" s="102" t="e">
        <f>VLOOKUP(B32,#REF!,2,0)</f>
        <v>#REF!</v>
      </c>
      <c r="E32" s="74">
        <v>581</v>
      </c>
      <c r="F32" s="75" t="e">
        <f t="shared" si="0"/>
        <v>#REF!</v>
      </c>
      <c r="G32" s="76" t="s">
        <v>6</v>
      </c>
      <c r="H32" s="92" t="e">
        <f t="shared" si="2"/>
        <v>#REF!</v>
      </c>
      <c r="I32" s="74">
        <v>800</v>
      </c>
      <c r="J32" s="67"/>
      <c r="K32" s="77" t="e">
        <f t="shared" si="1"/>
        <v>#REF!</v>
      </c>
    </row>
    <row r="33" spans="1:11" ht="15" x14ac:dyDescent="0.2">
      <c r="A33" s="21">
        <v>1</v>
      </c>
      <c r="B33" s="78" t="s">
        <v>116</v>
      </c>
      <c r="C33" s="100" t="str">
        <f>IFERROR(VLOOKUP(B33,#REF!,2,0),"")</f>
        <v/>
      </c>
      <c r="D33" s="103" t="e">
        <f>VLOOKUP(B33,#REF!,2,0)</f>
        <v>#REF!</v>
      </c>
      <c r="E33" s="80">
        <v>8.11</v>
      </c>
      <c r="F33" s="81" t="e">
        <f t="shared" si="0"/>
        <v>#REF!</v>
      </c>
      <c r="G33" s="82" t="s">
        <v>6</v>
      </c>
      <c r="H33" s="93" t="e">
        <f t="shared" si="2"/>
        <v>#REF!</v>
      </c>
      <c r="I33" s="80">
        <v>800</v>
      </c>
      <c r="J33" s="67"/>
      <c r="K33" s="83" t="e">
        <f t="shared" si="1"/>
        <v>#REF!</v>
      </c>
    </row>
    <row r="34" spans="1:11" ht="15" x14ac:dyDescent="0.2">
      <c r="A34" s="21">
        <v>1</v>
      </c>
      <c r="B34" s="72" t="s">
        <v>133</v>
      </c>
      <c r="C34" s="101" t="str">
        <f>IFERROR(VLOOKUP(B34,#REF!,2,0),"")</f>
        <v/>
      </c>
      <c r="D34" s="102" t="e">
        <f>VLOOKUP(B34,#REF!,2,0)</f>
        <v>#REF!</v>
      </c>
      <c r="E34" s="74">
        <v>30.6</v>
      </c>
      <c r="F34" s="75" t="e">
        <f t="shared" si="0"/>
        <v>#REF!</v>
      </c>
      <c r="G34" s="76" t="s">
        <v>6</v>
      </c>
      <c r="H34" s="92" t="e">
        <f t="shared" si="2"/>
        <v>#REF!</v>
      </c>
      <c r="I34" s="74">
        <v>935</v>
      </c>
      <c r="J34" s="67"/>
      <c r="K34" s="77" t="e">
        <f t="shared" si="1"/>
        <v>#REF!</v>
      </c>
    </row>
    <row r="35" spans="1:11" ht="15" x14ac:dyDescent="0.2">
      <c r="A35" s="21">
        <v>1</v>
      </c>
      <c r="B35" s="78" t="s">
        <v>117</v>
      </c>
      <c r="C35" s="100" t="str">
        <f>IFERROR(VLOOKUP(B35,#REF!,2,0),"")</f>
        <v/>
      </c>
      <c r="D35" s="103" t="e">
        <f>VLOOKUP(B35,#REF!,2,0)</f>
        <v>#REF!</v>
      </c>
      <c r="E35" s="80">
        <v>27.96</v>
      </c>
      <c r="F35" s="81" t="e">
        <f t="shared" si="0"/>
        <v>#REF!</v>
      </c>
      <c r="G35" s="82" t="s">
        <v>6</v>
      </c>
      <c r="H35" s="93" t="e">
        <f t="shared" si="2"/>
        <v>#REF!</v>
      </c>
      <c r="I35" s="80">
        <v>1250</v>
      </c>
      <c r="J35" s="67"/>
      <c r="K35" s="83" t="e">
        <f t="shared" si="1"/>
        <v>#REF!</v>
      </c>
    </row>
    <row r="36" spans="1:11" ht="15" hidden="1" x14ac:dyDescent="0.2">
      <c r="A36" s="21">
        <v>1</v>
      </c>
      <c r="B36" s="72" t="s">
        <v>134</v>
      </c>
      <c r="C36" s="101" t="str">
        <f>IFERROR(VLOOKUP(B36,#REF!,2,0),"")</f>
        <v/>
      </c>
      <c r="D36" s="102" t="e">
        <f>VLOOKUP(B36,#REF!,2,0)</f>
        <v>#REF!</v>
      </c>
      <c r="E36" s="74">
        <v>0</v>
      </c>
      <c r="F36" s="75" t="e">
        <f t="shared" si="0"/>
        <v>#REF!</v>
      </c>
      <c r="G36" s="76" t="s">
        <v>6</v>
      </c>
      <c r="H36" s="92" t="e">
        <f t="shared" si="2"/>
        <v>#REF!</v>
      </c>
      <c r="I36" s="74">
        <v>2330</v>
      </c>
      <c r="J36" s="67"/>
      <c r="K36" s="77" t="e">
        <f t="shared" si="1"/>
        <v>#REF!</v>
      </c>
    </row>
    <row r="37" spans="1:11" ht="15" x14ac:dyDescent="0.2">
      <c r="A37" s="21">
        <v>1</v>
      </c>
      <c r="B37" s="78" t="s">
        <v>118</v>
      </c>
      <c r="C37" s="100" t="str">
        <f>IFERROR(VLOOKUP(B37,#REF!,2,0),"")</f>
        <v/>
      </c>
      <c r="D37" s="103" t="e">
        <f>VLOOKUP(B37,#REF!,2,0)</f>
        <v>#REF!</v>
      </c>
      <c r="E37" s="80">
        <v>17.82</v>
      </c>
      <c r="F37" s="81" t="e">
        <f t="shared" si="0"/>
        <v>#REF!</v>
      </c>
      <c r="G37" s="82" t="s">
        <v>6</v>
      </c>
      <c r="H37" s="93" t="e">
        <f t="shared" si="2"/>
        <v>#REF!</v>
      </c>
      <c r="I37" s="80">
        <v>4200</v>
      </c>
      <c r="J37" s="67"/>
      <c r="K37" s="83" t="e">
        <f t="shared" si="1"/>
        <v>#REF!</v>
      </c>
    </row>
    <row r="38" spans="1:11" ht="15" x14ac:dyDescent="0.2">
      <c r="A38" s="21">
        <v>1</v>
      </c>
      <c r="B38" s="72" t="s">
        <v>119</v>
      </c>
      <c r="C38" s="101" t="str">
        <f>IFERROR(VLOOKUP(B38,#REF!,2,0),"")</f>
        <v/>
      </c>
      <c r="D38" s="102" t="e">
        <f>VLOOKUP(B38,#REF!,2,0)</f>
        <v>#REF!</v>
      </c>
      <c r="E38" s="74">
        <v>87.69</v>
      </c>
      <c r="F38" s="75" t="e">
        <f t="shared" si="0"/>
        <v>#REF!</v>
      </c>
      <c r="G38" s="76" t="s">
        <v>6</v>
      </c>
      <c r="H38" s="92" t="e">
        <f t="shared" si="2"/>
        <v>#REF!</v>
      </c>
      <c r="I38" s="74">
        <v>1050</v>
      </c>
      <c r="J38" s="67"/>
      <c r="K38" s="77" t="e">
        <f t="shared" si="1"/>
        <v>#REF!</v>
      </c>
    </row>
    <row r="39" spans="1:11" ht="15" x14ac:dyDescent="0.2">
      <c r="A39" s="21">
        <v>1</v>
      </c>
      <c r="B39" s="78" t="s">
        <v>158</v>
      </c>
      <c r="C39" s="100" t="str">
        <f>IFERROR(VLOOKUP(B39,#REF!,2,0),"")</f>
        <v/>
      </c>
      <c r="D39" s="103" t="e">
        <f>VLOOKUP(B39,#REF!,2,0)</f>
        <v>#REF!</v>
      </c>
      <c r="E39" s="80">
        <v>15.81</v>
      </c>
      <c r="F39" s="81" t="e">
        <f t="shared" si="0"/>
        <v>#REF!</v>
      </c>
      <c r="G39" s="82" t="s">
        <v>6</v>
      </c>
      <c r="H39" s="93" t="e">
        <f t="shared" si="2"/>
        <v>#REF!</v>
      </c>
      <c r="I39" s="80">
        <v>1700</v>
      </c>
      <c r="J39" s="67"/>
      <c r="K39" s="83" t="e">
        <f t="shared" si="1"/>
        <v>#REF!</v>
      </c>
    </row>
    <row r="40" spans="1:11" ht="15" hidden="1" x14ac:dyDescent="0.2">
      <c r="A40" s="21">
        <v>1</v>
      </c>
      <c r="B40" s="72" t="s">
        <v>135</v>
      </c>
      <c r="C40" s="101" t="str">
        <f>IFERROR(VLOOKUP(B40,#REF!,2,0),"")</f>
        <v/>
      </c>
      <c r="D40" s="102" t="e">
        <f>VLOOKUP(B40,#REF!,2,0)</f>
        <v>#REF!</v>
      </c>
      <c r="E40" s="74">
        <v>0</v>
      </c>
      <c r="F40" s="75" t="e">
        <f t="shared" si="0"/>
        <v>#REF!</v>
      </c>
      <c r="G40" s="76" t="s">
        <v>6</v>
      </c>
      <c r="H40" s="92" t="e">
        <f t="shared" si="2"/>
        <v>#REF!</v>
      </c>
      <c r="I40" s="74">
        <v>1765</v>
      </c>
      <c r="J40" s="67"/>
      <c r="K40" s="77" t="e">
        <f t="shared" si="1"/>
        <v>#REF!</v>
      </c>
    </row>
    <row r="41" spans="1:11" ht="15" x14ac:dyDescent="0.2">
      <c r="A41" s="21">
        <v>1</v>
      </c>
      <c r="B41" s="78" t="s">
        <v>136</v>
      </c>
      <c r="C41" s="100" t="str">
        <f>IFERROR(VLOOKUP(B41,#REF!,2,0),"")</f>
        <v/>
      </c>
      <c r="D41" s="103" t="e">
        <f>VLOOKUP(B41,#REF!,2,0)</f>
        <v>#REF!</v>
      </c>
      <c r="E41" s="80">
        <v>3</v>
      </c>
      <c r="F41" s="81" t="e">
        <f t="shared" si="0"/>
        <v>#REF!</v>
      </c>
      <c r="G41" s="82" t="s">
        <v>6</v>
      </c>
      <c r="H41" s="93" t="e">
        <f t="shared" si="2"/>
        <v>#REF!</v>
      </c>
      <c r="I41" s="80">
        <v>2000</v>
      </c>
      <c r="J41" s="67"/>
      <c r="K41" s="83" t="e">
        <f t="shared" si="1"/>
        <v>#REF!</v>
      </c>
    </row>
    <row r="42" spans="1:11" ht="15" x14ac:dyDescent="0.2">
      <c r="A42" s="21">
        <v>1</v>
      </c>
      <c r="B42" s="72" t="s">
        <v>137</v>
      </c>
      <c r="C42" s="101" t="str">
        <f>IFERROR(VLOOKUP(B42,#REF!,2,0),"")</f>
        <v/>
      </c>
      <c r="D42" s="102" t="e">
        <f>VLOOKUP(B42,#REF!,2,0)</f>
        <v>#REF!</v>
      </c>
      <c r="E42" s="74">
        <v>455.7</v>
      </c>
      <c r="F42" s="75" t="e">
        <f t="shared" si="0"/>
        <v>#REF!</v>
      </c>
      <c r="G42" s="76" t="s">
        <v>6</v>
      </c>
      <c r="H42" s="92" t="e">
        <f t="shared" si="2"/>
        <v>#REF!</v>
      </c>
      <c r="I42" s="74">
        <v>1300</v>
      </c>
      <c r="J42" s="67"/>
      <c r="K42" s="77" t="e">
        <f t="shared" si="1"/>
        <v>#REF!</v>
      </c>
    </row>
    <row r="43" spans="1:11" ht="15" hidden="1" x14ac:dyDescent="0.2">
      <c r="A43" s="21">
        <v>1</v>
      </c>
      <c r="B43" s="78" t="s">
        <v>138</v>
      </c>
      <c r="C43" s="100" t="str">
        <f>IFERROR(VLOOKUP(B43,#REF!,2,0),"")</f>
        <v/>
      </c>
      <c r="D43" s="103" t="e">
        <f>VLOOKUP(B43,#REF!,2,0)</f>
        <v>#REF!</v>
      </c>
      <c r="E43" s="80">
        <v>0.2</v>
      </c>
      <c r="F43" s="81" t="e">
        <f t="shared" si="0"/>
        <v>#REF!</v>
      </c>
      <c r="G43" s="82" t="s">
        <v>6</v>
      </c>
      <c r="H43" s="93" t="e">
        <f t="shared" si="2"/>
        <v>#REF!</v>
      </c>
      <c r="I43" s="80">
        <v>1650</v>
      </c>
      <c r="J43" s="67"/>
      <c r="K43" s="83" t="e">
        <f t="shared" si="1"/>
        <v>#REF!</v>
      </c>
    </row>
    <row r="44" spans="1:11" ht="15" hidden="1" x14ac:dyDescent="0.2">
      <c r="A44" s="21">
        <v>1</v>
      </c>
      <c r="B44" s="72" t="s">
        <v>139</v>
      </c>
      <c r="C44" s="101" t="str">
        <f>IFERROR(VLOOKUP(B44,#REF!,2,0),"")</f>
        <v/>
      </c>
      <c r="D44" s="102" t="e">
        <f>VLOOKUP(B44,#REF!,2,0)</f>
        <v>#REF!</v>
      </c>
      <c r="E44" s="74">
        <v>0</v>
      </c>
      <c r="F44" s="75" t="e">
        <f t="shared" si="0"/>
        <v>#REF!</v>
      </c>
      <c r="G44" s="76" t="s">
        <v>6</v>
      </c>
      <c r="H44" s="92" t="e">
        <f t="shared" si="2"/>
        <v>#REF!</v>
      </c>
      <c r="I44" s="74">
        <v>2300</v>
      </c>
      <c r="J44" s="67"/>
      <c r="K44" s="77" t="e">
        <f t="shared" si="1"/>
        <v>#REF!</v>
      </c>
    </row>
    <row r="45" spans="1:11" ht="15" x14ac:dyDescent="0.2">
      <c r="A45" s="21">
        <v>1</v>
      </c>
      <c r="B45" s="78" t="s">
        <v>140</v>
      </c>
      <c r="C45" s="100" t="str">
        <f>IFERROR(VLOOKUP(B45,#REF!,2,0),"")</f>
        <v/>
      </c>
      <c r="D45" s="103" t="e">
        <f>VLOOKUP(B45,#REF!,2,0)</f>
        <v>#REF!</v>
      </c>
      <c r="E45" s="80">
        <v>4.12</v>
      </c>
      <c r="F45" s="81" t="e">
        <f t="shared" si="0"/>
        <v>#REF!</v>
      </c>
      <c r="G45" s="82" t="s">
        <v>6</v>
      </c>
      <c r="H45" s="93" t="e">
        <f t="shared" si="2"/>
        <v>#REF!</v>
      </c>
      <c r="I45" s="80">
        <v>1950</v>
      </c>
      <c r="J45" s="67"/>
      <c r="K45" s="83" t="e">
        <f t="shared" si="1"/>
        <v>#REF!</v>
      </c>
    </row>
    <row r="46" spans="1:11" ht="15" x14ac:dyDescent="0.2">
      <c r="A46" s="21">
        <v>1</v>
      </c>
      <c r="B46" s="72" t="s">
        <v>141</v>
      </c>
      <c r="C46" s="101" t="str">
        <f>IFERROR(VLOOKUP(B46,#REF!,2,0),"")</f>
        <v/>
      </c>
      <c r="D46" s="102" t="e">
        <f>VLOOKUP(B46,#REF!,2,0)</f>
        <v>#REF!</v>
      </c>
      <c r="E46" s="74">
        <v>334.53</v>
      </c>
      <c r="F46" s="75" t="e">
        <f t="shared" si="0"/>
        <v>#REF!</v>
      </c>
      <c r="G46" s="76" t="s">
        <v>6</v>
      </c>
      <c r="H46" s="92" t="e">
        <f t="shared" si="2"/>
        <v>#REF!</v>
      </c>
      <c r="I46" s="74">
        <v>2200</v>
      </c>
      <c r="J46" s="67"/>
      <c r="K46" s="77" t="e">
        <f t="shared" si="1"/>
        <v>#REF!</v>
      </c>
    </row>
    <row r="47" spans="1:11" ht="15" x14ac:dyDescent="0.2">
      <c r="A47" s="21">
        <v>1</v>
      </c>
      <c r="B47" s="78" t="s">
        <v>142</v>
      </c>
      <c r="C47" s="100" t="str">
        <f>IFERROR(VLOOKUP(B47,#REF!,2,0),"")</f>
        <v/>
      </c>
      <c r="D47" s="103" t="e">
        <f>VLOOKUP(B47,#REF!,2,0)</f>
        <v>#REF!</v>
      </c>
      <c r="E47" s="80">
        <v>20.329999999999998</v>
      </c>
      <c r="F47" s="81" t="e">
        <f t="shared" si="0"/>
        <v>#REF!</v>
      </c>
      <c r="G47" s="82" t="s">
        <v>6</v>
      </c>
      <c r="H47" s="93" t="e">
        <f t="shared" si="2"/>
        <v>#REF!</v>
      </c>
      <c r="I47" s="80">
        <v>2500</v>
      </c>
      <c r="J47" s="67"/>
      <c r="K47" s="83" t="e">
        <f t="shared" si="1"/>
        <v>#REF!</v>
      </c>
    </row>
    <row r="48" spans="1:11" ht="15" x14ac:dyDescent="0.2">
      <c r="A48" s="21">
        <v>1</v>
      </c>
      <c r="B48" s="72" t="s">
        <v>143</v>
      </c>
      <c r="C48" s="101" t="str">
        <f>IFERROR(VLOOKUP(B48,#REF!,2,0),"")</f>
        <v/>
      </c>
      <c r="D48" s="102" t="e">
        <f>VLOOKUP(B48,#REF!,2,0)</f>
        <v>#REF!</v>
      </c>
      <c r="E48" s="74">
        <v>98.66</v>
      </c>
      <c r="F48" s="75" t="e">
        <f t="shared" si="0"/>
        <v>#REF!</v>
      </c>
      <c r="G48" s="76" t="s">
        <v>6</v>
      </c>
      <c r="H48" s="92" t="e">
        <f t="shared" si="2"/>
        <v>#REF!</v>
      </c>
      <c r="I48" s="74">
        <v>2350</v>
      </c>
      <c r="J48" s="67"/>
      <c r="K48" s="77" t="e">
        <f t="shared" si="1"/>
        <v>#REF!</v>
      </c>
    </row>
    <row r="49" spans="1:11" ht="15" x14ac:dyDescent="0.2">
      <c r="A49" s="21">
        <v>1</v>
      </c>
      <c r="B49" s="78" t="s">
        <v>144</v>
      </c>
      <c r="C49" s="100" t="str">
        <f>IFERROR(VLOOKUP(B49,#REF!,2,0),"")</f>
        <v/>
      </c>
      <c r="D49" s="103" t="e">
        <f>VLOOKUP(B49,#REF!,2,0)</f>
        <v>#REF!</v>
      </c>
      <c r="E49" s="80">
        <v>24</v>
      </c>
      <c r="F49" s="81" t="e">
        <f t="shared" si="0"/>
        <v>#REF!</v>
      </c>
      <c r="G49" s="82" t="s">
        <v>6</v>
      </c>
      <c r="H49" s="93" t="e">
        <f t="shared" si="2"/>
        <v>#REF!</v>
      </c>
      <c r="I49" s="80">
        <v>3200</v>
      </c>
      <c r="J49" s="67"/>
      <c r="K49" s="83" t="e">
        <f t="shared" si="1"/>
        <v>#REF!</v>
      </c>
    </row>
    <row r="50" spans="1:11" ht="15" hidden="1" x14ac:dyDescent="0.2">
      <c r="A50" s="21">
        <v>1</v>
      </c>
      <c r="B50" s="72" t="s">
        <v>157</v>
      </c>
      <c r="C50" s="101" t="str">
        <f>IFERROR(VLOOKUP(B50,#REF!,2,0),"")</f>
        <v/>
      </c>
      <c r="D50" s="102" t="e">
        <f>VLOOKUP(B50,#REF!,2,0)</f>
        <v>#REF!</v>
      </c>
      <c r="E50" s="74">
        <v>0</v>
      </c>
      <c r="F50" s="75" t="e">
        <f t="shared" si="0"/>
        <v>#REF!</v>
      </c>
      <c r="G50" s="76" t="s">
        <v>6</v>
      </c>
      <c r="H50" s="92" t="e">
        <f t="shared" si="2"/>
        <v>#REF!</v>
      </c>
      <c r="I50" s="74">
        <v>3700</v>
      </c>
      <c r="J50" s="67"/>
      <c r="K50" s="77" t="e">
        <f t="shared" si="1"/>
        <v>#REF!</v>
      </c>
    </row>
    <row r="51" spans="1:11" ht="15" x14ac:dyDescent="0.2">
      <c r="A51" s="21">
        <v>1</v>
      </c>
      <c r="B51" s="78" t="s">
        <v>145</v>
      </c>
      <c r="C51" s="100" t="str">
        <f>IFERROR(VLOOKUP(B51,#REF!,2,0),"")</f>
        <v/>
      </c>
      <c r="D51" s="103" t="e">
        <f>VLOOKUP(B51,#REF!,2,0)</f>
        <v>#REF!</v>
      </c>
      <c r="E51" s="80">
        <v>126.35</v>
      </c>
      <c r="F51" s="81" t="e">
        <f t="shared" si="0"/>
        <v>#REF!</v>
      </c>
      <c r="G51" s="82" t="s">
        <v>6</v>
      </c>
      <c r="H51" s="93" t="e">
        <f t="shared" si="2"/>
        <v>#REF!</v>
      </c>
      <c r="I51" s="80">
        <v>3100</v>
      </c>
      <c r="J51" s="67"/>
      <c r="K51" s="83" t="e">
        <f t="shared" si="1"/>
        <v>#REF!</v>
      </c>
    </row>
    <row r="52" spans="1:11" ht="15" x14ac:dyDescent="0.2">
      <c r="A52" s="21">
        <v>1</v>
      </c>
      <c r="B52" s="72" t="s">
        <v>146</v>
      </c>
      <c r="C52" s="101" t="str">
        <f>IFERROR(VLOOKUP(B52,#REF!,2,0),"")</f>
        <v/>
      </c>
      <c r="D52" s="102" t="e">
        <f>VLOOKUP(B52,#REF!,2,0)</f>
        <v>#REF!</v>
      </c>
      <c r="E52" s="74">
        <v>55.28</v>
      </c>
      <c r="F52" s="75" t="e">
        <f t="shared" si="0"/>
        <v>#REF!</v>
      </c>
      <c r="G52" s="76" t="s">
        <v>6</v>
      </c>
      <c r="H52" s="92" t="e">
        <f t="shared" si="2"/>
        <v>#REF!</v>
      </c>
      <c r="I52" s="74">
        <v>3800</v>
      </c>
      <c r="J52" s="67"/>
      <c r="K52" s="77" t="e">
        <f t="shared" si="1"/>
        <v>#REF!</v>
      </c>
    </row>
    <row r="53" spans="1:11" ht="15" x14ac:dyDescent="0.2">
      <c r="A53" s="21">
        <v>1</v>
      </c>
      <c r="B53" s="78" t="s">
        <v>147</v>
      </c>
      <c r="C53" s="100" t="str">
        <f>IFERROR(VLOOKUP(B53,#REF!,2,0),"")</f>
        <v/>
      </c>
      <c r="D53" s="103" t="e">
        <f>VLOOKUP(B53,#REF!,2,0)</f>
        <v>#REF!</v>
      </c>
      <c r="E53" s="80">
        <v>45.33</v>
      </c>
      <c r="F53" s="81" t="e">
        <f t="shared" si="0"/>
        <v>#REF!</v>
      </c>
      <c r="G53" s="82" t="s">
        <v>6</v>
      </c>
      <c r="H53" s="93" t="e">
        <f t="shared" si="2"/>
        <v>#REF!</v>
      </c>
      <c r="I53" s="80">
        <v>4060</v>
      </c>
      <c r="J53" s="67"/>
      <c r="K53" s="83" t="e">
        <f t="shared" si="1"/>
        <v>#REF!</v>
      </c>
    </row>
    <row r="54" spans="1:11" ht="15" x14ac:dyDescent="0.2">
      <c r="A54" s="21">
        <v>1</v>
      </c>
      <c r="B54" s="72" t="s">
        <v>148</v>
      </c>
      <c r="C54" s="101" t="str">
        <f>IFERROR(VLOOKUP(B54,#REF!,2,0),"")</f>
        <v/>
      </c>
      <c r="D54" s="102" t="e">
        <f>VLOOKUP(B54,#REF!,2,0)</f>
        <v>#REF!</v>
      </c>
      <c r="E54" s="74">
        <v>98.51</v>
      </c>
      <c r="F54" s="75" t="e">
        <f t="shared" si="0"/>
        <v>#REF!</v>
      </c>
      <c r="G54" s="76" t="s">
        <v>6</v>
      </c>
      <c r="H54" s="92" t="e">
        <f t="shared" si="2"/>
        <v>#REF!</v>
      </c>
      <c r="I54" s="74">
        <v>4350</v>
      </c>
      <c r="J54" s="67"/>
      <c r="K54" s="77" t="e">
        <f t="shared" si="1"/>
        <v>#REF!</v>
      </c>
    </row>
    <row r="55" spans="1:11" ht="15" x14ac:dyDescent="0.2">
      <c r="A55" s="21">
        <v>1</v>
      </c>
      <c r="B55" s="78" t="s">
        <v>149</v>
      </c>
      <c r="C55" s="100" t="str">
        <f>IFERROR(VLOOKUP(B55,#REF!,2,0),"")</f>
        <v/>
      </c>
      <c r="D55" s="103" t="e">
        <f>VLOOKUP(B55,#REF!,2,0)</f>
        <v>#REF!</v>
      </c>
      <c r="E55" s="80">
        <v>94.53</v>
      </c>
      <c r="F55" s="81" t="e">
        <f t="shared" si="0"/>
        <v>#REF!</v>
      </c>
      <c r="G55" s="82" t="s">
        <v>6</v>
      </c>
      <c r="H55" s="93" t="e">
        <f t="shared" si="2"/>
        <v>#REF!</v>
      </c>
      <c r="I55" s="80">
        <v>4640</v>
      </c>
      <c r="J55" s="67"/>
      <c r="K55" s="83" t="e">
        <f t="shared" si="1"/>
        <v>#REF!</v>
      </c>
    </row>
    <row r="56" spans="1:11" ht="15" x14ac:dyDescent="0.2">
      <c r="A56" s="21">
        <v>1</v>
      </c>
      <c r="B56" s="72" t="s">
        <v>150</v>
      </c>
      <c r="C56" s="101" t="str">
        <f>IFERROR(VLOOKUP(B56,#REF!,2,0),"")</f>
        <v/>
      </c>
      <c r="D56" s="102" t="e">
        <f>VLOOKUP(B56,#REF!,2,0)</f>
        <v>#REF!</v>
      </c>
      <c r="E56" s="74">
        <v>840.4</v>
      </c>
      <c r="F56" s="75" t="e">
        <f t="shared" si="0"/>
        <v>#REF!</v>
      </c>
      <c r="G56" s="76" t="s">
        <v>6</v>
      </c>
      <c r="H56" s="92" t="e">
        <f t="shared" si="2"/>
        <v>#REF!</v>
      </c>
      <c r="I56" s="74">
        <v>300</v>
      </c>
      <c r="J56" s="67"/>
      <c r="K56" s="77" t="e">
        <f t="shared" si="1"/>
        <v>#REF!</v>
      </c>
    </row>
    <row r="57" spans="1:11" ht="15" x14ac:dyDescent="0.2">
      <c r="A57" s="21">
        <v>1</v>
      </c>
      <c r="B57" s="78" t="s">
        <v>151</v>
      </c>
      <c r="C57" s="100" t="str">
        <f>IFERROR(VLOOKUP(B57,#REF!,2,0),"")</f>
        <v/>
      </c>
      <c r="D57" s="103" t="e">
        <f>VLOOKUP(B57,#REF!,2,0)</f>
        <v>#REF!</v>
      </c>
      <c r="E57" s="80">
        <v>23.32</v>
      </c>
      <c r="F57" s="81"/>
      <c r="G57" s="82" t="s">
        <v>6</v>
      </c>
      <c r="H57" s="93" t="e">
        <f t="shared" si="2"/>
        <v>#REF!</v>
      </c>
      <c r="I57" s="80">
        <v>5500</v>
      </c>
      <c r="J57" s="67"/>
      <c r="K57" s="83" t="e">
        <f t="shared" si="1"/>
        <v>#REF!</v>
      </c>
    </row>
    <row r="58" spans="1:11" ht="15" x14ac:dyDescent="0.2">
      <c r="A58" s="21">
        <v>1</v>
      </c>
      <c r="B58" s="72" t="s">
        <v>152</v>
      </c>
      <c r="C58" s="101" t="str">
        <f>IFERROR(VLOOKUP(B58,#REF!,2,0),"")</f>
        <v/>
      </c>
      <c r="D58" s="102" t="e">
        <f>VLOOKUP(B58,#REF!,2,0)</f>
        <v>#REF!</v>
      </c>
      <c r="E58" s="74">
        <v>35.119999999999997</v>
      </c>
      <c r="F58" s="75" t="e">
        <f t="shared" si="0"/>
        <v>#REF!</v>
      </c>
      <c r="G58" s="76" t="s">
        <v>6</v>
      </c>
      <c r="H58" s="92" t="e">
        <f t="shared" si="2"/>
        <v>#REF!</v>
      </c>
      <c r="I58" s="74">
        <v>8000</v>
      </c>
      <c r="J58" s="67"/>
      <c r="K58" s="77" t="e">
        <f t="shared" si="1"/>
        <v>#REF!</v>
      </c>
    </row>
    <row r="59" spans="1:11" ht="15" x14ac:dyDescent="0.2">
      <c r="A59" s="21">
        <v>1</v>
      </c>
      <c r="B59" s="78" t="s">
        <v>153</v>
      </c>
      <c r="C59" s="100" t="str">
        <f>IFERROR(VLOOKUP(B59,#REF!,2,0),"")</f>
        <v/>
      </c>
      <c r="D59" s="103" t="e">
        <f>VLOOKUP(B59,#REF!,2,0)</f>
        <v>#REF!</v>
      </c>
      <c r="E59" s="80">
        <v>4.92</v>
      </c>
      <c r="F59" s="81" t="e">
        <f t="shared" si="0"/>
        <v>#REF!</v>
      </c>
      <c r="G59" s="82" t="s">
        <v>6</v>
      </c>
      <c r="H59" s="93" t="e">
        <f t="shared" si="2"/>
        <v>#REF!</v>
      </c>
      <c r="I59" s="80">
        <v>7200</v>
      </c>
      <c r="J59" s="67"/>
      <c r="K59" s="83" t="e">
        <f t="shared" si="1"/>
        <v>#REF!</v>
      </c>
    </row>
    <row r="60" spans="1:11" ht="15" x14ac:dyDescent="0.2">
      <c r="A60" s="21">
        <v>1</v>
      </c>
      <c r="B60" s="72" t="s">
        <v>154</v>
      </c>
      <c r="C60" s="101" t="str">
        <f>IFERROR(VLOOKUP(B60,#REF!,2,0),"")</f>
        <v/>
      </c>
      <c r="D60" s="102" t="e">
        <f>VLOOKUP(B60,#REF!,2,0)</f>
        <v>#REF!</v>
      </c>
      <c r="E60" s="74">
        <v>2367.5300000000002</v>
      </c>
      <c r="F60" s="75" t="e">
        <f t="shared" si="0"/>
        <v>#REF!</v>
      </c>
      <c r="G60" s="76" t="s">
        <v>6</v>
      </c>
      <c r="H60" s="92" t="e">
        <f t="shared" si="2"/>
        <v>#REF!</v>
      </c>
      <c r="I60" s="74">
        <v>350</v>
      </c>
      <c r="J60" s="67"/>
      <c r="K60" s="77" t="e">
        <f t="shared" si="1"/>
        <v>#REF!</v>
      </c>
    </row>
    <row r="61" spans="1:11" ht="15" x14ac:dyDescent="0.2">
      <c r="A61" s="21">
        <v>1</v>
      </c>
      <c r="B61" s="78" t="s">
        <v>155</v>
      </c>
      <c r="C61" s="100" t="str">
        <f>IFERROR(VLOOKUP(B61,#REF!,2,0),"")</f>
        <v/>
      </c>
      <c r="D61" s="103" t="e">
        <f>VLOOKUP(B61,#REF!,2,0)</f>
        <v>#REF!</v>
      </c>
      <c r="E61" s="80">
        <v>5248.64</v>
      </c>
      <c r="F61" s="81" t="e">
        <f t="shared" si="0"/>
        <v>#REF!</v>
      </c>
      <c r="G61" s="82" t="s">
        <v>6</v>
      </c>
      <c r="H61" s="93" t="e">
        <f t="shared" si="2"/>
        <v>#REF!</v>
      </c>
      <c r="I61" s="80">
        <v>313</v>
      </c>
      <c r="J61" s="67"/>
      <c r="K61" s="83" t="e">
        <f t="shared" si="1"/>
        <v>#REF!</v>
      </c>
    </row>
    <row r="62" spans="1:11" ht="15" x14ac:dyDescent="0.2">
      <c r="A62" s="21">
        <v>1</v>
      </c>
      <c r="B62" s="72" t="s">
        <v>156</v>
      </c>
      <c r="C62" s="101" t="str">
        <f>IFERROR(VLOOKUP(B62,#REF!,2,0),"")</f>
        <v/>
      </c>
      <c r="D62" s="102" t="e">
        <f>VLOOKUP(B62,#REF!,2,0)</f>
        <v>#REF!</v>
      </c>
      <c r="E62" s="74">
        <v>85.8</v>
      </c>
      <c r="F62" s="75"/>
      <c r="G62" s="76" t="s">
        <v>6</v>
      </c>
      <c r="H62" s="92" t="e">
        <f t="shared" si="2"/>
        <v>#REF!</v>
      </c>
      <c r="I62" s="74">
        <v>550</v>
      </c>
      <c r="J62" s="67"/>
      <c r="K62" s="77" t="e">
        <f t="shared" si="1"/>
        <v>#REF!</v>
      </c>
    </row>
    <row r="63" spans="1:11" ht="15" x14ac:dyDescent="0.2">
      <c r="A63" s="21">
        <v>1</v>
      </c>
      <c r="B63" s="78" t="s">
        <v>74</v>
      </c>
      <c r="C63" s="100" t="str">
        <f>IFERROR(VLOOKUP(B63,#REF!,2,0),"")</f>
        <v/>
      </c>
      <c r="D63" s="103" t="e">
        <f>VLOOKUP(B63,#REF!,2,0)</f>
        <v>#REF!</v>
      </c>
      <c r="E63" s="80">
        <v>22.4</v>
      </c>
      <c r="F63" s="81" t="e">
        <f t="shared" si="0"/>
        <v>#REF!</v>
      </c>
      <c r="G63" s="82" t="s">
        <v>6</v>
      </c>
      <c r="H63" s="93" t="e">
        <f t="shared" si="2"/>
        <v>#REF!</v>
      </c>
      <c r="I63" s="80">
        <v>842</v>
      </c>
      <c r="J63" s="67"/>
      <c r="K63" s="83" t="e">
        <f t="shared" si="1"/>
        <v>#REF!</v>
      </c>
    </row>
    <row r="64" spans="1:11" ht="15" x14ac:dyDescent="0.2">
      <c r="A64" s="21">
        <v>1</v>
      </c>
      <c r="B64" s="72" t="s">
        <v>75</v>
      </c>
      <c r="C64" s="101" t="str">
        <f>IFERROR(VLOOKUP(B64,#REF!,2,0),"")</f>
        <v/>
      </c>
      <c r="D64" s="102" t="e">
        <f>VLOOKUP(B64,#REF!,2,0)</f>
        <v>#REF!</v>
      </c>
      <c r="E64" s="74">
        <v>40.700000000000003</v>
      </c>
      <c r="F64" s="75" t="e">
        <f t="shared" si="0"/>
        <v>#REF!</v>
      </c>
      <c r="G64" s="76" t="s">
        <v>6</v>
      </c>
      <c r="H64" s="92" t="e">
        <f t="shared" si="2"/>
        <v>#REF!</v>
      </c>
      <c r="I64" s="74">
        <v>1112</v>
      </c>
      <c r="J64" s="67"/>
      <c r="K64" s="77" t="e">
        <f t="shared" si="1"/>
        <v>#REF!</v>
      </c>
    </row>
    <row r="65" spans="1:11" ht="15" hidden="1" x14ac:dyDescent="0.2">
      <c r="A65" s="21">
        <v>1</v>
      </c>
      <c r="B65" s="78" t="s">
        <v>46</v>
      </c>
      <c r="C65" s="100" t="str">
        <f>IFERROR(VLOOKUP(B65,#REF!,2,0),"")</f>
        <v/>
      </c>
      <c r="D65" s="103" t="e">
        <f>VLOOKUP(B65,#REF!,2,0)</f>
        <v>#REF!</v>
      </c>
      <c r="E65" s="80">
        <v>0</v>
      </c>
      <c r="F65" s="81" t="e">
        <f t="shared" si="0"/>
        <v>#REF!</v>
      </c>
      <c r="G65" s="82" t="s">
        <v>6</v>
      </c>
      <c r="H65" s="93" t="e">
        <f t="shared" si="2"/>
        <v>#REF!</v>
      </c>
      <c r="I65" s="80">
        <v>165</v>
      </c>
      <c r="J65" s="67"/>
      <c r="K65" s="77" t="e">
        <f t="shared" si="1"/>
        <v>#REF!</v>
      </c>
    </row>
    <row r="66" spans="1:11" ht="15" x14ac:dyDescent="0.2">
      <c r="A66" s="21">
        <v>1</v>
      </c>
      <c r="B66" s="72" t="s">
        <v>47</v>
      </c>
      <c r="C66" s="101" t="str">
        <f>IFERROR(VLOOKUP(B66,#REF!,2,0),"")</f>
        <v/>
      </c>
      <c r="D66" s="102" t="e">
        <f>VLOOKUP(B66,#REF!,2,0)</f>
        <v>#REF!</v>
      </c>
      <c r="E66" s="74">
        <v>3.8</v>
      </c>
      <c r="F66" s="75" t="e">
        <f t="shared" si="0"/>
        <v>#REF!</v>
      </c>
      <c r="G66" s="76" t="s">
        <v>6</v>
      </c>
      <c r="H66" s="92" t="e">
        <f t="shared" si="2"/>
        <v>#REF!</v>
      </c>
      <c r="I66" s="74">
        <v>481</v>
      </c>
      <c r="J66" s="67"/>
      <c r="K66" s="77" t="e">
        <f t="shared" si="1"/>
        <v>#REF!</v>
      </c>
    </row>
    <row r="67" spans="1:11" ht="15" x14ac:dyDescent="0.2">
      <c r="A67" s="21">
        <v>1</v>
      </c>
      <c r="B67" s="78" t="s">
        <v>76</v>
      </c>
      <c r="C67" s="100" t="str">
        <f>IFERROR(VLOOKUP(B67,#REF!,2,0),"")</f>
        <v/>
      </c>
      <c r="D67" s="103" t="e">
        <f>VLOOKUP(B67,#REF!,2,0)</f>
        <v>#REF!</v>
      </c>
      <c r="E67" s="80">
        <v>45.7</v>
      </c>
      <c r="F67" s="81" t="e">
        <f t="shared" si="0"/>
        <v>#REF!</v>
      </c>
      <c r="G67" s="82" t="s">
        <v>6</v>
      </c>
      <c r="H67" s="93" t="e">
        <f t="shared" si="2"/>
        <v>#REF!</v>
      </c>
      <c r="I67" s="80">
        <v>964</v>
      </c>
      <c r="J67" s="67"/>
      <c r="K67" s="77" t="e">
        <f t="shared" si="1"/>
        <v>#REF!</v>
      </c>
    </row>
    <row r="68" spans="1:11" ht="15" x14ac:dyDescent="0.2">
      <c r="A68" s="21">
        <v>1</v>
      </c>
      <c r="B68" s="72" t="s">
        <v>80</v>
      </c>
      <c r="C68" s="101" t="str">
        <f>IFERROR(VLOOKUP(B68,#REF!,2,0),"")</f>
        <v/>
      </c>
      <c r="D68" s="102"/>
      <c r="E68" s="74">
        <v>6</v>
      </c>
      <c r="F68" s="75"/>
      <c r="G68" s="76" t="s">
        <v>6</v>
      </c>
      <c r="H68" s="92"/>
      <c r="I68" s="74">
        <v>5000</v>
      </c>
      <c r="J68" s="67"/>
      <c r="K68" s="77">
        <f t="shared" si="1"/>
        <v>0</v>
      </c>
    </row>
    <row r="69" spans="1:11" ht="15" x14ac:dyDescent="0.2">
      <c r="A69" s="21">
        <v>1</v>
      </c>
      <c r="B69" s="78" t="s">
        <v>90</v>
      </c>
      <c r="C69" s="100" t="str">
        <f>IFERROR(VLOOKUP(B69,#REF!,2,0),"")</f>
        <v/>
      </c>
      <c r="D69" s="103"/>
      <c r="E69" s="80">
        <v>192</v>
      </c>
      <c r="F69" s="81">
        <f t="shared" ref="F69:F70" si="3">E69*D69</f>
        <v>0</v>
      </c>
      <c r="G69" s="82" t="s">
        <v>6</v>
      </c>
      <c r="H69" s="93"/>
      <c r="I69" s="80">
        <v>5000</v>
      </c>
      <c r="J69" s="67"/>
      <c r="K69" s="77">
        <f t="shared" ref="K69:K70" si="4">ROUND(H69/1.15,-3)</f>
        <v>0</v>
      </c>
    </row>
    <row r="70" spans="1:11" ht="15" x14ac:dyDescent="0.2">
      <c r="B70" s="72" t="s">
        <v>89</v>
      </c>
      <c r="C70" s="101" t="str">
        <f>IFERROR(VLOOKUP(B70,#REF!,2,0),"")</f>
        <v/>
      </c>
      <c r="D70" s="102"/>
      <c r="E70" s="74">
        <v>8</v>
      </c>
      <c r="F70" s="75">
        <f t="shared" si="3"/>
        <v>0</v>
      </c>
      <c r="G70" s="76" t="s">
        <v>6</v>
      </c>
      <c r="H70" s="92"/>
      <c r="I70" s="74">
        <v>1160</v>
      </c>
      <c r="J70" s="67"/>
      <c r="K70" s="77">
        <f t="shared" si="4"/>
        <v>0</v>
      </c>
    </row>
    <row r="73" spans="1:11" ht="30" x14ac:dyDescent="0.2">
      <c r="G73" s="36" t="s">
        <v>51</v>
      </c>
    </row>
  </sheetData>
  <autoFilter ref="A3:K70">
    <filterColumn colId="4">
      <filters>
        <filter val="1 160"/>
        <filter val="1 680"/>
        <filter val="10"/>
        <filter val="11"/>
        <filter val="126"/>
        <filter val="151"/>
        <filter val="16"/>
        <filter val="18"/>
        <filter val="192"/>
        <filter val="2 368"/>
        <filter val="20"/>
        <filter val="201"/>
        <filter val="21"/>
        <filter val="22"/>
        <filter val="23"/>
        <filter val="24"/>
        <filter val="25"/>
        <filter val="28"/>
        <filter val="3"/>
        <filter val="31"/>
        <filter val="335"/>
        <filter val="35"/>
        <filter val="4"/>
        <filter val="41"/>
        <filter val="45"/>
        <filter val="456"/>
        <filter val="46"/>
        <filter val="47"/>
        <filter val="48"/>
        <filter val="480"/>
        <filter val="5"/>
        <filter val="5 249"/>
        <filter val="55"/>
        <filter val="57"/>
        <filter val="581"/>
        <filter val="6"/>
        <filter val="666"/>
        <filter val="8"/>
        <filter val="8 543"/>
        <filter val="840"/>
        <filter val="86"/>
        <filter val="88"/>
        <filter val="902"/>
        <filter val="95"/>
        <filter val="99"/>
      </filters>
    </filterColumn>
  </autoFilter>
  <pageMargins left="0.25" right="0.25" top="0.75" bottom="0.75" header="0.3" footer="0.3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2:K73"/>
  <sheetViews>
    <sheetView showGridLines="0" view="pageBreakPreview" zoomScaleNormal="100" zoomScaleSheetLayoutView="100" workbookViewId="0">
      <pane xSplit="2" ySplit="3" topLeftCell="C4" activePane="bottomRight" state="frozen"/>
      <selection activeCell="A33" sqref="A33:XFD33"/>
      <selection pane="topRight" activeCell="A33" sqref="A33:XFD33"/>
      <selection pane="bottomLeft" activeCell="A33" sqref="A33:XFD33"/>
      <selection pane="bottomRight" activeCell="A33" sqref="A33:XFD33"/>
    </sheetView>
  </sheetViews>
  <sheetFormatPr defaultRowHeight="12.75" outlineLevelCol="1" x14ac:dyDescent="0.2"/>
  <cols>
    <col min="1" max="1" width="2.85546875" style="21" customWidth="1"/>
    <col min="2" max="2" width="42.5703125" style="21" customWidth="1"/>
    <col min="3" max="3" width="16.28515625" style="96" hidden="1" customWidth="1" outlineLevel="1"/>
    <col min="4" max="4" width="13.5703125" style="21" customWidth="1" collapsed="1"/>
    <col min="5" max="5" width="11.42578125" style="21" customWidth="1"/>
    <col min="6" max="6" width="12.5703125" style="21" customWidth="1"/>
    <col min="7" max="7" width="6.85546875" style="21" customWidth="1"/>
    <col min="8" max="8" width="14.5703125" style="96" customWidth="1"/>
    <col min="9" max="9" width="11.42578125" style="21" customWidth="1"/>
    <col min="10" max="10" width="3.140625" style="21" customWidth="1"/>
    <col min="11" max="11" width="13.85546875" style="21" customWidth="1"/>
    <col min="12" max="12" width="9.140625" style="21"/>
    <col min="13" max="13" width="13.5703125" style="21" bestFit="1" customWidth="1"/>
    <col min="14" max="16384" width="9.140625" style="21"/>
  </cols>
  <sheetData>
    <row r="2" spans="2:11" ht="15" x14ac:dyDescent="0.25">
      <c r="B2" s="66" t="str">
        <f ca="1">CONCATENATE("Остатки на ",TEXT(TODAY(),"ДД.ММ.ГГГГ"))</f>
        <v>Остатки на 30.08.2022</v>
      </c>
      <c r="C2" s="97"/>
      <c r="D2" s="67"/>
      <c r="E2" s="67"/>
      <c r="F2" s="67"/>
      <c r="G2" s="67"/>
      <c r="H2" s="97"/>
      <c r="I2" s="67"/>
      <c r="J2" s="67"/>
      <c r="K2" s="67"/>
    </row>
    <row r="3" spans="2:11" ht="45.75" customHeight="1" x14ac:dyDescent="0.2">
      <c r="B3" s="68" t="s">
        <v>0</v>
      </c>
      <c r="C3" s="68" t="s">
        <v>109</v>
      </c>
      <c r="D3" s="69" t="s">
        <v>25</v>
      </c>
      <c r="E3" s="69" t="s">
        <v>26</v>
      </c>
      <c r="F3" s="69" t="s">
        <v>53</v>
      </c>
      <c r="G3" s="69" t="s">
        <v>4</v>
      </c>
      <c r="H3" s="69" t="s">
        <v>35</v>
      </c>
      <c r="I3" s="69" t="s">
        <v>34</v>
      </c>
      <c r="J3" s="67"/>
      <c r="K3" s="69" t="s">
        <v>94</v>
      </c>
    </row>
    <row r="4" spans="2:11" ht="15" hidden="1" x14ac:dyDescent="0.2">
      <c r="B4" s="70"/>
      <c r="C4" s="70"/>
      <c r="D4" s="70"/>
      <c r="E4" s="71">
        <f>SUM(E5:E58)</f>
        <v>12337.090000000002</v>
      </c>
      <c r="F4" s="71" t="e">
        <f>SUM(F5:F55)</f>
        <v>#REF!</v>
      </c>
      <c r="G4" s="70"/>
      <c r="H4" s="70"/>
      <c r="I4" s="70"/>
      <c r="J4" s="67"/>
      <c r="K4" s="70"/>
    </row>
    <row r="5" spans="2:11" ht="15" hidden="1" x14ac:dyDescent="0.2">
      <c r="B5" s="78" t="s">
        <v>38</v>
      </c>
      <c r="C5" s="78" t="str">
        <f>IFERROR(VLOOKUP(B5,#REF!,2,0),"")</f>
        <v/>
      </c>
      <c r="D5" s="99" t="e">
        <f>VLOOKUP(B5,#REF!,2,0)</f>
        <v>#REF!</v>
      </c>
      <c r="E5" s="80">
        <v>11</v>
      </c>
      <c r="F5" s="81" t="e">
        <f t="shared" ref="F5:F67" si="0">E5*D5</f>
        <v>#REF!</v>
      </c>
      <c r="G5" s="82" t="s">
        <v>6</v>
      </c>
      <c r="H5" s="93"/>
      <c r="I5" s="80">
        <v>30000</v>
      </c>
      <c r="J5" s="67"/>
      <c r="K5" s="83">
        <f t="shared" ref="K5:K68" si="1">ROUND(H5/1.15,-3)</f>
        <v>0</v>
      </c>
    </row>
    <row r="6" spans="2:11" ht="15" hidden="1" x14ac:dyDescent="0.2">
      <c r="B6" s="72" t="s">
        <v>81</v>
      </c>
      <c r="C6" s="72" t="str">
        <f>IFERROR(VLOOKUP(B6,#REF!,2,0),"")</f>
        <v/>
      </c>
      <c r="D6" s="98" t="e">
        <f>VLOOKUP(B6,#REF!,2,0)</f>
        <v>#REF!</v>
      </c>
      <c r="E6" s="74">
        <v>4.37</v>
      </c>
      <c r="F6" s="75" t="e">
        <f t="shared" si="0"/>
        <v>#REF!</v>
      </c>
      <c r="G6" s="76" t="s">
        <v>6</v>
      </c>
      <c r="H6" s="92" t="e">
        <f t="shared" ref="H6:H67" si="2">ROUND(1000/D6*I6,-3)</f>
        <v>#REF!</v>
      </c>
      <c r="I6" s="74">
        <v>1490</v>
      </c>
      <c r="J6" s="67"/>
      <c r="K6" s="77" t="e">
        <f t="shared" si="1"/>
        <v>#REF!</v>
      </c>
    </row>
    <row r="7" spans="2:11" ht="15" hidden="1" x14ac:dyDescent="0.2">
      <c r="B7" s="78" t="s">
        <v>82</v>
      </c>
      <c r="C7" s="78" t="str">
        <f>IFERROR(VLOOKUP(B7,#REF!,2,0),"")</f>
        <v/>
      </c>
      <c r="D7" s="99" t="e">
        <f>VLOOKUP(B7,#REF!,2,0)</f>
        <v>#REF!</v>
      </c>
      <c r="E7" s="80">
        <v>57.4</v>
      </c>
      <c r="F7" s="81" t="e">
        <f t="shared" si="0"/>
        <v>#REF!</v>
      </c>
      <c r="G7" s="82" t="s">
        <v>6</v>
      </c>
      <c r="H7" s="93" t="e">
        <f t="shared" si="2"/>
        <v>#REF!</v>
      </c>
      <c r="I7" s="80">
        <v>1700</v>
      </c>
      <c r="J7" s="67"/>
      <c r="K7" s="83" t="e">
        <f t="shared" si="1"/>
        <v>#REF!</v>
      </c>
    </row>
    <row r="8" spans="2:11" ht="15" hidden="1" x14ac:dyDescent="0.2">
      <c r="B8" s="72" t="s">
        <v>83</v>
      </c>
      <c r="C8" s="72" t="str">
        <f>IFERROR(VLOOKUP(B8,#REF!,2,0),"")</f>
        <v/>
      </c>
      <c r="D8" s="98" t="e">
        <f>VLOOKUP(B8,#REF!,2,0)</f>
        <v>#REF!</v>
      </c>
      <c r="E8" s="74">
        <v>10.23</v>
      </c>
      <c r="F8" s="75" t="e">
        <f t="shared" si="0"/>
        <v>#REF!</v>
      </c>
      <c r="G8" s="76" t="s">
        <v>6</v>
      </c>
      <c r="H8" s="92" t="e">
        <f t="shared" si="2"/>
        <v>#REF!</v>
      </c>
      <c r="I8" s="74">
        <v>1330</v>
      </c>
      <c r="J8" s="67"/>
      <c r="K8" s="77" t="e">
        <f t="shared" si="1"/>
        <v>#REF!</v>
      </c>
    </row>
    <row r="9" spans="2:11" ht="15" hidden="1" x14ac:dyDescent="0.2">
      <c r="B9" s="78" t="s">
        <v>57</v>
      </c>
      <c r="C9" s="78" t="str">
        <f>IFERROR(VLOOKUP(B9,#REF!,2,0),"")</f>
        <v/>
      </c>
      <c r="D9" s="99" t="e">
        <f>VLOOKUP(B9,#REF!,2,0)</f>
        <v>#REF!</v>
      </c>
      <c r="E9" s="80">
        <v>21.4</v>
      </c>
      <c r="F9" s="81" t="e">
        <f t="shared" si="0"/>
        <v>#REF!</v>
      </c>
      <c r="G9" s="82" t="s">
        <v>6</v>
      </c>
      <c r="H9" s="93" t="e">
        <f t="shared" si="2"/>
        <v>#REF!</v>
      </c>
      <c r="I9" s="80">
        <v>2450</v>
      </c>
      <c r="J9" s="67"/>
      <c r="K9" s="83" t="e">
        <f t="shared" si="1"/>
        <v>#REF!</v>
      </c>
    </row>
    <row r="10" spans="2:11" ht="15" hidden="1" x14ac:dyDescent="0.2">
      <c r="B10" s="72" t="s">
        <v>58</v>
      </c>
      <c r="C10" s="72" t="str">
        <f>IFERROR(VLOOKUP(B10,#REF!,2,0),"")</f>
        <v/>
      </c>
      <c r="D10" s="98" t="e">
        <f>VLOOKUP(B10,#REF!,2,0)</f>
        <v>#REF!</v>
      </c>
      <c r="E10" s="74">
        <v>48</v>
      </c>
      <c r="F10" s="75" t="e">
        <f t="shared" si="0"/>
        <v>#REF!</v>
      </c>
      <c r="G10" s="76" t="s">
        <v>6</v>
      </c>
      <c r="H10" s="92" t="e">
        <f t="shared" si="2"/>
        <v>#REF!</v>
      </c>
      <c r="I10" s="74">
        <v>3050</v>
      </c>
      <c r="J10" s="67"/>
      <c r="K10" s="77" t="e">
        <f t="shared" si="1"/>
        <v>#REF!</v>
      </c>
    </row>
    <row r="11" spans="2:11" ht="15" hidden="1" x14ac:dyDescent="0.2">
      <c r="B11" s="78" t="s">
        <v>87</v>
      </c>
      <c r="C11" s="78" t="str">
        <f>IFERROR(VLOOKUP(B11,#REF!,2,0),"")</f>
        <v/>
      </c>
      <c r="D11" s="99" t="e">
        <f>VLOOKUP(B11,#REF!,2,0)</f>
        <v>#REF!</v>
      </c>
      <c r="E11" s="80">
        <v>24</v>
      </c>
      <c r="F11" s="81" t="e">
        <f t="shared" si="0"/>
        <v>#REF!</v>
      </c>
      <c r="G11" s="82" t="s">
        <v>6</v>
      </c>
      <c r="H11" s="93" t="e">
        <f t="shared" si="2"/>
        <v>#REF!</v>
      </c>
      <c r="I11" s="80">
        <v>3650</v>
      </c>
      <c r="J11" s="67"/>
      <c r="K11" s="83" t="e">
        <f t="shared" si="1"/>
        <v>#REF!</v>
      </c>
    </row>
    <row r="12" spans="2:11" ht="15" hidden="1" x14ac:dyDescent="0.2">
      <c r="B12" s="72" t="s">
        <v>79</v>
      </c>
      <c r="C12" s="72" t="str">
        <f>IFERROR(VLOOKUP(B12,#REF!,2,0),"")</f>
        <v/>
      </c>
      <c r="D12" s="98" t="e">
        <f>VLOOKUP(B12,#REF!,2,0)</f>
        <v>#REF!</v>
      </c>
      <c r="E12" s="74">
        <v>0</v>
      </c>
      <c r="F12" s="75" t="e">
        <f t="shared" si="0"/>
        <v>#REF!</v>
      </c>
      <c r="G12" s="76" t="s">
        <v>6</v>
      </c>
      <c r="H12" s="92" t="e">
        <f t="shared" si="2"/>
        <v>#REF!</v>
      </c>
      <c r="I12" s="74">
        <v>90</v>
      </c>
      <c r="J12" s="67"/>
      <c r="K12" s="77" t="e">
        <f t="shared" si="1"/>
        <v>#REF!</v>
      </c>
    </row>
    <row r="13" spans="2:11" ht="15" hidden="1" x14ac:dyDescent="0.2">
      <c r="B13" s="78" t="s">
        <v>59</v>
      </c>
      <c r="C13" s="78" t="str">
        <f>IFERROR(VLOOKUP(B13,#REF!,2,0),"")</f>
        <v/>
      </c>
      <c r="D13" s="99" t="e">
        <f>VLOOKUP(B13,#REF!,2,0)</f>
        <v>#REF!</v>
      </c>
      <c r="E13" s="80">
        <v>0</v>
      </c>
      <c r="F13" s="81" t="e">
        <f t="shared" si="0"/>
        <v>#REF!</v>
      </c>
      <c r="G13" s="82" t="s">
        <v>6</v>
      </c>
      <c r="H13" s="93" t="e">
        <f t="shared" si="2"/>
        <v>#REF!</v>
      </c>
      <c r="I13" s="80">
        <v>4030</v>
      </c>
      <c r="J13" s="67"/>
      <c r="K13" s="83" t="e">
        <f t="shared" si="1"/>
        <v>#REF!</v>
      </c>
    </row>
    <row r="14" spans="2:11" ht="15" hidden="1" x14ac:dyDescent="0.2">
      <c r="B14" s="72" t="s">
        <v>56</v>
      </c>
      <c r="C14" s="72" t="str">
        <f>IFERROR(VLOOKUP(B14,#REF!,2,0),"")</f>
        <v/>
      </c>
      <c r="D14" s="98" t="e">
        <f>VLOOKUP(B14,#REF!,2,0)</f>
        <v>#REF!</v>
      </c>
      <c r="E14" s="74">
        <v>1680</v>
      </c>
      <c r="F14" s="75" t="e">
        <f t="shared" si="0"/>
        <v>#REF!</v>
      </c>
      <c r="G14" s="76" t="s">
        <v>6</v>
      </c>
      <c r="H14" s="92" t="e">
        <f t="shared" si="2"/>
        <v>#REF!</v>
      </c>
      <c r="I14" s="74">
        <v>170</v>
      </c>
      <c r="J14" s="67"/>
      <c r="K14" s="77" t="e">
        <f t="shared" si="1"/>
        <v>#REF!</v>
      </c>
    </row>
    <row r="15" spans="2:11" ht="15" hidden="1" x14ac:dyDescent="0.2">
      <c r="B15" s="78" t="s">
        <v>52</v>
      </c>
      <c r="C15" s="78" t="str">
        <f>IFERROR(VLOOKUP(B15,#REF!,2,0),"")</f>
        <v/>
      </c>
      <c r="D15" s="99" t="e">
        <f>VLOOKUP(B15,#REF!,2,0)</f>
        <v>#REF!</v>
      </c>
      <c r="E15" s="80">
        <v>563.80999999999995</v>
      </c>
      <c r="F15" s="81" t="e">
        <f t="shared" si="0"/>
        <v>#REF!</v>
      </c>
      <c r="G15" s="82" t="s">
        <v>6</v>
      </c>
      <c r="H15" s="93" t="e">
        <f t="shared" si="2"/>
        <v>#REF!</v>
      </c>
      <c r="I15" s="80">
        <v>170</v>
      </c>
      <c r="J15" s="67"/>
      <c r="K15" s="83" t="e">
        <f t="shared" si="1"/>
        <v>#REF!</v>
      </c>
    </row>
    <row r="16" spans="2:11" ht="15" hidden="1" x14ac:dyDescent="0.2">
      <c r="B16" s="72" t="s">
        <v>88</v>
      </c>
      <c r="C16" s="72" t="str">
        <f>IFERROR(VLOOKUP(B16,#REF!,2,0),"")</f>
        <v/>
      </c>
      <c r="D16" s="98" t="e">
        <f>VLOOKUP(B16,#REF!,2,0)</f>
        <v>#REF!</v>
      </c>
      <c r="E16" s="74">
        <v>0</v>
      </c>
      <c r="F16" s="75" t="e">
        <f t="shared" si="0"/>
        <v>#REF!</v>
      </c>
      <c r="G16" s="76" t="s">
        <v>6</v>
      </c>
      <c r="H16" s="92" t="e">
        <f t="shared" si="2"/>
        <v>#REF!</v>
      </c>
      <c r="I16" s="74">
        <v>290</v>
      </c>
      <c r="J16" s="67"/>
      <c r="K16" s="77" t="e">
        <f t="shared" si="1"/>
        <v>#REF!</v>
      </c>
    </row>
    <row r="17" spans="1:11" ht="15" hidden="1" x14ac:dyDescent="0.2">
      <c r="B17" s="78" t="s">
        <v>60</v>
      </c>
      <c r="C17" s="78" t="str">
        <f>IFERROR(VLOOKUP(B17,#REF!,2,0),"")</f>
        <v/>
      </c>
      <c r="D17" s="99" t="e">
        <f>VLOOKUP(B17,#REF!,2,0)</f>
        <v>#REF!</v>
      </c>
      <c r="E17" s="80">
        <v>18</v>
      </c>
      <c r="F17" s="81" t="e">
        <f t="shared" si="0"/>
        <v>#REF!</v>
      </c>
      <c r="G17" s="82" t="s">
        <v>6</v>
      </c>
      <c r="H17" s="93" t="e">
        <f t="shared" si="2"/>
        <v>#REF!</v>
      </c>
      <c r="I17" s="80">
        <v>440</v>
      </c>
      <c r="J17" s="67"/>
      <c r="K17" s="83" t="e">
        <f t="shared" si="1"/>
        <v>#REF!</v>
      </c>
    </row>
    <row r="18" spans="1:11" ht="15" hidden="1" x14ac:dyDescent="0.2">
      <c r="B18" s="72" t="s">
        <v>96</v>
      </c>
      <c r="C18" s="72" t="str">
        <f>IFERROR(VLOOKUP(B18,#REF!,2,0),"")</f>
        <v/>
      </c>
      <c r="D18" s="98" t="e">
        <f>VLOOKUP(B18,#REF!,2,0)</f>
        <v>#REF!</v>
      </c>
      <c r="E18" s="74">
        <v>3</v>
      </c>
      <c r="F18" s="75" t="e">
        <f t="shared" si="0"/>
        <v>#REF!</v>
      </c>
      <c r="G18" s="76" t="s">
        <v>43</v>
      </c>
      <c r="H18" s="92" t="e">
        <f t="shared" si="2"/>
        <v>#REF!</v>
      </c>
      <c r="I18" s="74">
        <v>922</v>
      </c>
      <c r="J18" s="67"/>
      <c r="K18" s="77" t="e">
        <f t="shared" si="1"/>
        <v>#REF!</v>
      </c>
    </row>
    <row r="19" spans="1:11" ht="15" hidden="1" x14ac:dyDescent="0.2">
      <c r="B19" s="78" t="s">
        <v>85</v>
      </c>
      <c r="C19" s="100" t="str">
        <f>IFERROR(VLOOKUP(B19,#REF!,2,0),"")</f>
        <v/>
      </c>
      <c r="D19" s="99" t="e">
        <f>VLOOKUP(B19,#REF!,2,0)</f>
        <v>#REF!</v>
      </c>
      <c r="E19" s="80">
        <v>0</v>
      </c>
      <c r="F19" s="81" t="e">
        <f t="shared" si="0"/>
        <v>#REF!</v>
      </c>
      <c r="G19" s="82" t="s">
        <v>6</v>
      </c>
      <c r="H19" s="93" t="e">
        <f t="shared" si="2"/>
        <v>#REF!</v>
      </c>
      <c r="I19" s="80">
        <v>1520</v>
      </c>
      <c r="J19" s="67"/>
      <c r="K19" s="83" t="e">
        <f t="shared" si="1"/>
        <v>#REF!</v>
      </c>
    </row>
    <row r="20" spans="1:11" ht="15" x14ac:dyDescent="0.2">
      <c r="A20" s="21">
        <v>1</v>
      </c>
      <c r="B20" s="72" t="s">
        <v>120</v>
      </c>
      <c r="C20" s="101" t="str">
        <f>IFERROR(VLOOKUP(B20,#REF!,2,0),"")</f>
        <v/>
      </c>
      <c r="D20" s="102" t="e">
        <f>VLOOKUP(B20,#REF!,2,0)</f>
        <v>#REF!</v>
      </c>
      <c r="E20" s="74">
        <v>46.56</v>
      </c>
      <c r="F20" s="75" t="e">
        <f t="shared" si="0"/>
        <v>#REF!</v>
      </c>
      <c r="G20" s="76" t="s">
        <v>6</v>
      </c>
      <c r="H20" s="92" t="e">
        <f t="shared" si="2"/>
        <v>#REF!</v>
      </c>
      <c r="I20" s="74">
        <v>14600</v>
      </c>
      <c r="J20" s="67"/>
      <c r="K20" s="77" t="e">
        <f t="shared" si="1"/>
        <v>#REF!</v>
      </c>
    </row>
    <row r="21" spans="1:11" ht="15" x14ac:dyDescent="0.2">
      <c r="A21" s="21">
        <v>1</v>
      </c>
      <c r="B21" s="78" t="s">
        <v>121</v>
      </c>
      <c r="C21" s="100" t="str">
        <f>IFERROR(VLOOKUP(B21,#REF!,2,0),"")</f>
        <v/>
      </c>
      <c r="D21" s="103" t="e">
        <f>VLOOKUP(B21,#REF!,2,0)</f>
        <v>#REF!</v>
      </c>
      <c r="E21" s="80">
        <v>151.15</v>
      </c>
      <c r="F21" s="81" t="e">
        <f t="shared" si="0"/>
        <v>#REF!</v>
      </c>
      <c r="G21" s="82" t="s">
        <v>6</v>
      </c>
      <c r="H21" s="93" t="e">
        <f t="shared" si="2"/>
        <v>#REF!</v>
      </c>
      <c r="I21" s="80">
        <v>11600</v>
      </c>
      <c r="J21" s="67"/>
      <c r="K21" s="83" t="e">
        <f t="shared" si="1"/>
        <v>#REF!</v>
      </c>
    </row>
    <row r="22" spans="1:11" ht="15" hidden="1" x14ac:dyDescent="0.2">
      <c r="A22" s="21">
        <v>1</v>
      </c>
      <c r="B22" s="72" t="s">
        <v>122</v>
      </c>
      <c r="C22" s="101" t="str">
        <f>IFERROR(VLOOKUP(B22,#REF!,2,0),"")</f>
        <v/>
      </c>
      <c r="D22" s="102" t="e">
        <f>VLOOKUP(B22,#REF!,2,0)</f>
        <v>#REF!</v>
      </c>
      <c r="E22" s="74">
        <v>0</v>
      </c>
      <c r="F22" s="75" t="e">
        <f t="shared" si="0"/>
        <v>#REF!</v>
      </c>
      <c r="G22" s="76" t="s">
        <v>6</v>
      </c>
      <c r="H22" s="92" t="e">
        <f t="shared" si="2"/>
        <v>#REF!</v>
      </c>
      <c r="I22" s="74">
        <v>480</v>
      </c>
      <c r="J22" s="67"/>
      <c r="K22" s="77" t="e">
        <f t="shared" si="1"/>
        <v>#REF!</v>
      </c>
    </row>
    <row r="23" spans="1:11" ht="15" hidden="1" x14ac:dyDescent="0.2">
      <c r="A23" s="21">
        <v>1</v>
      </c>
      <c r="B23" s="78" t="s">
        <v>123</v>
      </c>
      <c r="C23" s="100" t="str">
        <f>IFERROR(VLOOKUP(B23,#REF!,2,0),"")</f>
        <v/>
      </c>
      <c r="D23" s="103" t="e">
        <f>VLOOKUP(B23,#REF!,2,0)</f>
        <v>#REF!</v>
      </c>
      <c r="E23" s="80">
        <v>0</v>
      </c>
      <c r="F23" s="81" t="e">
        <f t="shared" si="0"/>
        <v>#REF!</v>
      </c>
      <c r="G23" s="82" t="s">
        <v>6</v>
      </c>
      <c r="H23" s="93" t="e">
        <f t="shared" si="2"/>
        <v>#REF!</v>
      </c>
      <c r="I23" s="80">
        <v>430</v>
      </c>
      <c r="J23" s="67"/>
      <c r="K23" s="83" t="e">
        <f t="shared" si="1"/>
        <v>#REF!</v>
      </c>
    </row>
    <row r="24" spans="1:11" ht="15" x14ac:dyDescent="0.2">
      <c r="A24" s="21">
        <v>1</v>
      </c>
      <c r="B24" s="72" t="s">
        <v>124</v>
      </c>
      <c r="C24" s="101" t="str">
        <f>IFERROR(VLOOKUP(B24,#REF!,2,0),"")</f>
        <v/>
      </c>
      <c r="D24" s="102" t="e">
        <f>VLOOKUP(B24,#REF!,2,0)</f>
        <v>#REF!</v>
      </c>
      <c r="E24" s="74">
        <v>901.52</v>
      </c>
      <c r="F24" s="75" t="e">
        <f t="shared" si="0"/>
        <v>#REF!</v>
      </c>
      <c r="G24" s="76" t="s">
        <v>6</v>
      </c>
      <c r="H24" s="92" t="e">
        <f t="shared" si="2"/>
        <v>#REF!</v>
      </c>
      <c r="I24" s="74">
        <v>540</v>
      </c>
      <c r="J24" s="67"/>
      <c r="K24" s="77" t="e">
        <f t="shared" si="1"/>
        <v>#REF!</v>
      </c>
    </row>
    <row r="25" spans="1:11" ht="15" x14ac:dyDescent="0.2">
      <c r="A25" s="21">
        <v>1</v>
      </c>
      <c r="B25" s="78" t="s">
        <v>125</v>
      </c>
      <c r="C25" s="100" t="str">
        <f>IFERROR(VLOOKUP(B25,#REF!,2,0),"")</f>
        <v/>
      </c>
      <c r="D25" s="103" t="e">
        <f>VLOOKUP(B25,#REF!,2,0)</f>
        <v>#REF!</v>
      </c>
      <c r="E25" s="80">
        <v>1184</v>
      </c>
      <c r="F25" s="81" t="e">
        <f t="shared" si="0"/>
        <v>#REF!</v>
      </c>
      <c r="G25" s="82" t="s">
        <v>6</v>
      </c>
      <c r="H25" s="93" t="e">
        <f t="shared" si="2"/>
        <v>#REF!</v>
      </c>
      <c r="I25" s="80">
        <v>600</v>
      </c>
      <c r="J25" s="67"/>
      <c r="K25" s="83" t="e">
        <f t="shared" si="1"/>
        <v>#REF!</v>
      </c>
    </row>
    <row r="26" spans="1:11" ht="15" x14ac:dyDescent="0.2">
      <c r="A26" s="21">
        <v>1</v>
      </c>
      <c r="B26" s="72" t="s">
        <v>126</v>
      </c>
      <c r="C26" s="101" t="str">
        <f>IFERROR(VLOOKUP(B26,#REF!,2,0),"")</f>
        <v/>
      </c>
      <c r="D26" s="102" t="e">
        <f>VLOOKUP(B26,#REF!,2,0)</f>
        <v>#REF!</v>
      </c>
      <c r="E26" s="74">
        <v>25</v>
      </c>
      <c r="F26" s="75" t="e">
        <f t="shared" si="0"/>
        <v>#REF!</v>
      </c>
      <c r="G26" s="76" t="s">
        <v>6</v>
      </c>
      <c r="H26" s="92" t="e">
        <f t="shared" si="2"/>
        <v>#REF!</v>
      </c>
      <c r="I26" s="74">
        <v>650</v>
      </c>
      <c r="J26" s="67"/>
      <c r="K26" s="77" t="e">
        <f t="shared" si="1"/>
        <v>#REF!</v>
      </c>
    </row>
    <row r="27" spans="1:11" ht="15" x14ac:dyDescent="0.2">
      <c r="A27" s="21">
        <v>1</v>
      </c>
      <c r="B27" s="72" t="s">
        <v>127</v>
      </c>
      <c r="C27" s="101" t="str">
        <f>IFERROR(VLOOKUP(B27,#REF!,2,0),"")</f>
        <v/>
      </c>
      <c r="D27" s="102" t="e">
        <f>VLOOKUP(B27,#REF!,2,0)</f>
        <v>#REF!</v>
      </c>
      <c r="E27" s="74">
        <v>201.36</v>
      </c>
      <c r="F27" s="75" t="e">
        <f t="shared" si="0"/>
        <v>#REF!</v>
      </c>
      <c r="G27" s="76" t="s">
        <v>6</v>
      </c>
      <c r="H27" s="92" t="e">
        <f t="shared" si="2"/>
        <v>#REF!</v>
      </c>
      <c r="I27" s="74">
        <v>500</v>
      </c>
      <c r="J27" s="67"/>
      <c r="K27" s="77" t="e">
        <f t="shared" si="1"/>
        <v>#REF!</v>
      </c>
    </row>
    <row r="28" spans="1:11" ht="15" hidden="1" x14ac:dyDescent="0.2">
      <c r="A28" s="21">
        <v>1</v>
      </c>
      <c r="B28" s="78" t="s">
        <v>128</v>
      </c>
      <c r="C28" s="100" t="str">
        <f>IFERROR(VLOOKUP(B28,#REF!,2,0),"")</f>
        <v/>
      </c>
      <c r="D28" s="103" t="e">
        <f>VLOOKUP(B28,#REF!,2,0)</f>
        <v>#REF!</v>
      </c>
      <c r="E28" s="80">
        <v>0</v>
      </c>
      <c r="F28" s="81" t="e">
        <f t="shared" si="0"/>
        <v>#REF!</v>
      </c>
      <c r="G28" s="82" t="s">
        <v>6</v>
      </c>
      <c r="H28" s="93" t="e">
        <f t="shared" si="2"/>
        <v>#REF!</v>
      </c>
      <c r="I28" s="80">
        <v>1150</v>
      </c>
      <c r="J28" s="67"/>
      <c r="K28" s="83" t="e">
        <f t="shared" si="1"/>
        <v>#REF!</v>
      </c>
    </row>
    <row r="29" spans="1:11" ht="15" hidden="1" x14ac:dyDescent="0.2">
      <c r="A29" s="21">
        <v>1</v>
      </c>
      <c r="B29" s="72" t="s">
        <v>129</v>
      </c>
      <c r="C29" s="101" t="str">
        <f>IFERROR(VLOOKUP(B29,#REF!,2,0),"")</f>
        <v/>
      </c>
      <c r="D29" s="102" t="e">
        <f>VLOOKUP(B29,#REF!,2,0)</f>
        <v>#REF!</v>
      </c>
      <c r="E29" s="74">
        <v>0</v>
      </c>
      <c r="F29" s="75" t="e">
        <f t="shared" si="0"/>
        <v>#REF!</v>
      </c>
      <c r="G29" s="76" t="s">
        <v>6</v>
      </c>
      <c r="H29" s="92" t="e">
        <f t="shared" si="2"/>
        <v>#REF!</v>
      </c>
      <c r="I29" s="74">
        <v>850</v>
      </c>
      <c r="J29" s="67"/>
      <c r="K29" s="77" t="e">
        <f t="shared" si="1"/>
        <v>#REF!</v>
      </c>
    </row>
    <row r="30" spans="1:11" ht="15" x14ac:dyDescent="0.2">
      <c r="A30" s="21">
        <v>1</v>
      </c>
      <c r="B30" s="78" t="s">
        <v>130</v>
      </c>
      <c r="C30" s="100" t="str">
        <f>IFERROR(VLOOKUP(B30,#REF!,2,0),"")</f>
        <v/>
      </c>
      <c r="D30" s="103" t="e">
        <f>VLOOKUP(B30,#REF!,2,0)</f>
        <v>#REF!</v>
      </c>
      <c r="E30" s="80">
        <v>666.35</v>
      </c>
      <c r="F30" s="81" t="e">
        <f t="shared" si="0"/>
        <v>#REF!</v>
      </c>
      <c r="G30" s="82" t="s">
        <v>6</v>
      </c>
      <c r="H30" s="93" t="e">
        <f t="shared" si="2"/>
        <v>#REF!</v>
      </c>
      <c r="I30" s="80">
        <v>1400</v>
      </c>
      <c r="J30" s="67"/>
      <c r="K30" s="83" t="e">
        <f t="shared" si="1"/>
        <v>#REF!</v>
      </c>
    </row>
    <row r="31" spans="1:11" ht="15" x14ac:dyDescent="0.2">
      <c r="A31" s="21">
        <v>1</v>
      </c>
      <c r="B31" s="72" t="s">
        <v>131</v>
      </c>
      <c r="C31" s="101" t="str">
        <f>IFERROR(VLOOKUP(B31,#REF!,2,0),"")</f>
        <v/>
      </c>
      <c r="D31" s="102" t="e">
        <f>VLOOKUP(B31,#REF!,2,0)</f>
        <v>#REF!</v>
      </c>
      <c r="E31" s="74">
        <v>5.5</v>
      </c>
      <c r="F31" s="75" t="e">
        <f t="shared" si="0"/>
        <v>#REF!</v>
      </c>
      <c r="G31" s="76" t="s">
        <v>6</v>
      </c>
      <c r="H31" s="92" t="e">
        <f t="shared" si="2"/>
        <v>#REF!</v>
      </c>
      <c r="I31" s="74">
        <v>930</v>
      </c>
      <c r="J31" s="67"/>
      <c r="K31" s="77" t="e">
        <f t="shared" si="1"/>
        <v>#REF!</v>
      </c>
    </row>
    <row r="32" spans="1:11" ht="15" x14ac:dyDescent="0.2">
      <c r="A32" s="21">
        <v>1</v>
      </c>
      <c r="B32" s="72" t="s">
        <v>132</v>
      </c>
      <c r="C32" s="101" t="str">
        <f>IFERROR(VLOOKUP(B32,#REF!,2,0),"")</f>
        <v/>
      </c>
      <c r="D32" s="102" t="e">
        <f>VLOOKUP(B32,#REF!,2,0)</f>
        <v>#REF!</v>
      </c>
      <c r="E32" s="74">
        <v>581</v>
      </c>
      <c r="F32" s="75" t="e">
        <f t="shared" si="0"/>
        <v>#REF!</v>
      </c>
      <c r="G32" s="76" t="s">
        <v>6</v>
      </c>
      <c r="H32" s="92" t="e">
        <f t="shared" si="2"/>
        <v>#REF!</v>
      </c>
      <c r="I32" s="74">
        <v>800</v>
      </c>
      <c r="J32" s="67"/>
      <c r="K32" s="77" t="e">
        <f t="shared" si="1"/>
        <v>#REF!</v>
      </c>
    </row>
    <row r="33" spans="1:11" ht="15" x14ac:dyDescent="0.2">
      <c r="A33" s="21">
        <v>1</v>
      </c>
      <c r="B33" s="78" t="s">
        <v>116</v>
      </c>
      <c r="C33" s="100" t="str">
        <f>IFERROR(VLOOKUP(B33,#REF!,2,0),"")</f>
        <v/>
      </c>
      <c r="D33" s="103" t="e">
        <f>VLOOKUP(B33,#REF!,2,0)</f>
        <v>#REF!</v>
      </c>
      <c r="E33" s="80">
        <v>8.11</v>
      </c>
      <c r="F33" s="81" t="e">
        <f t="shared" si="0"/>
        <v>#REF!</v>
      </c>
      <c r="G33" s="82" t="s">
        <v>6</v>
      </c>
      <c r="H33" s="93" t="e">
        <f t="shared" si="2"/>
        <v>#REF!</v>
      </c>
      <c r="I33" s="80">
        <v>800</v>
      </c>
      <c r="J33" s="67"/>
      <c r="K33" s="83" t="e">
        <f t="shared" si="1"/>
        <v>#REF!</v>
      </c>
    </row>
    <row r="34" spans="1:11" ht="15" x14ac:dyDescent="0.2">
      <c r="A34" s="21">
        <v>1</v>
      </c>
      <c r="B34" s="72" t="s">
        <v>133</v>
      </c>
      <c r="C34" s="101" t="str">
        <f>IFERROR(VLOOKUP(B34,#REF!,2,0),"")</f>
        <v/>
      </c>
      <c r="D34" s="102" t="e">
        <f>VLOOKUP(B34,#REF!,2,0)</f>
        <v>#REF!</v>
      </c>
      <c r="E34" s="74">
        <v>30.6</v>
      </c>
      <c r="F34" s="75" t="e">
        <f t="shared" si="0"/>
        <v>#REF!</v>
      </c>
      <c r="G34" s="76" t="s">
        <v>6</v>
      </c>
      <c r="H34" s="92" t="e">
        <f t="shared" si="2"/>
        <v>#REF!</v>
      </c>
      <c r="I34" s="74">
        <v>935</v>
      </c>
      <c r="J34" s="67"/>
      <c r="K34" s="77" t="e">
        <f t="shared" si="1"/>
        <v>#REF!</v>
      </c>
    </row>
    <row r="35" spans="1:11" ht="15" x14ac:dyDescent="0.2">
      <c r="A35" s="21">
        <v>1</v>
      </c>
      <c r="B35" s="78" t="s">
        <v>117</v>
      </c>
      <c r="C35" s="100" t="str">
        <f>IFERROR(VLOOKUP(B35,#REF!,2,0),"")</f>
        <v/>
      </c>
      <c r="D35" s="103" t="e">
        <f>VLOOKUP(B35,#REF!,2,0)</f>
        <v>#REF!</v>
      </c>
      <c r="E35" s="80">
        <v>27.96</v>
      </c>
      <c r="F35" s="81" t="e">
        <f t="shared" si="0"/>
        <v>#REF!</v>
      </c>
      <c r="G35" s="82" t="s">
        <v>6</v>
      </c>
      <c r="H35" s="93" t="e">
        <f t="shared" si="2"/>
        <v>#REF!</v>
      </c>
      <c r="I35" s="80">
        <v>1250</v>
      </c>
      <c r="J35" s="67"/>
      <c r="K35" s="83" t="e">
        <f t="shared" si="1"/>
        <v>#REF!</v>
      </c>
    </row>
    <row r="36" spans="1:11" ht="15" hidden="1" x14ac:dyDescent="0.2">
      <c r="A36" s="21">
        <v>1</v>
      </c>
      <c r="B36" s="72" t="s">
        <v>134</v>
      </c>
      <c r="C36" s="101" t="str">
        <f>IFERROR(VLOOKUP(B36,#REF!,2,0),"")</f>
        <v/>
      </c>
      <c r="D36" s="102" t="e">
        <f>VLOOKUP(B36,#REF!,2,0)</f>
        <v>#REF!</v>
      </c>
      <c r="E36" s="74">
        <v>0</v>
      </c>
      <c r="F36" s="75" t="e">
        <f t="shared" si="0"/>
        <v>#REF!</v>
      </c>
      <c r="G36" s="76" t="s">
        <v>6</v>
      </c>
      <c r="H36" s="92" t="e">
        <f t="shared" si="2"/>
        <v>#REF!</v>
      </c>
      <c r="I36" s="74">
        <v>2330</v>
      </c>
      <c r="J36" s="67"/>
      <c r="K36" s="77" t="e">
        <f t="shared" si="1"/>
        <v>#REF!</v>
      </c>
    </row>
    <row r="37" spans="1:11" ht="15" x14ac:dyDescent="0.2">
      <c r="A37" s="21">
        <v>1</v>
      </c>
      <c r="B37" s="78" t="s">
        <v>118</v>
      </c>
      <c r="C37" s="100" t="str">
        <f>IFERROR(VLOOKUP(B37,#REF!,2,0),"")</f>
        <v/>
      </c>
      <c r="D37" s="103" t="e">
        <f>VLOOKUP(B37,#REF!,2,0)</f>
        <v>#REF!</v>
      </c>
      <c r="E37" s="80">
        <v>17.82</v>
      </c>
      <c r="F37" s="81" t="e">
        <f t="shared" si="0"/>
        <v>#REF!</v>
      </c>
      <c r="G37" s="82" t="s">
        <v>6</v>
      </c>
      <c r="H37" s="93" t="e">
        <f t="shared" si="2"/>
        <v>#REF!</v>
      </c>
      <c r="I37" s="80">
        <v>4200</v>
      </c>
      <c r="J37" s="67"/>
      <c r="K37" s="83" t="e">
        <f t="shared" si="1"/>
        <v>#REF!</v>
      </c>
    </row>
    <row r="38" spans="1:11" ht="15" x14ac:dyDescent="0.2">
      <c r="A38" s="21">
        <v>1</v>
      </c>
      <c r="B38" s="72" t="s">
        <v>119</v>
      </c>
      <c r="C38" s="101" t="str">
        <f>IFERROR(VLOOKUP(B38,#REF!,2,0),"")</f>
        <v/>
      </c>
      <c r="D38" s="102" t="e">
        <f>VLOOKUP(B38,#REF!,2,0)</f>
        <v>#REF!</v>
      </c>
      <c r="E38" s="74">
        <v>87.69</v>
      </c>
      <c r="F38" s="75" t="e">
        <f t="shared" si="0"/>
        <v>#REF!</v>
      </c>
      <c r="G38" s="76" t="s">
        <v>6</v>
      </c>
      <c r="H38" s="92" t="e">
        <f t="shared" si="2"/>
        <v>#REF!</v>
      </c>
      <c r="I38" s="74">
        <v>1050</v>
      </c>
      <c r="J38" s="67"/>
      <c r="K38" s="77" t="e">
        <f t="shared" si="1"/>
        <v>#REF!</v>
      </c>
    </row>
    <row r="39" spans="1:11" ht="15" hidden="1" x14ac:dyDescent="0.2">
      <c r="A39" s="21">
        <v>1</v>
      </c>
      <c r="B39" s="78" t="s">
        <v>135</v>
      </c>
      <c r="C39" s="100" t="str">
        <f>IFERROR(VLOOKUP(B39,#REF!,2,0),"")</f>
        <v/>
      </c>
      <c r="D39" s="103" t="e">
        <f>VLOOKUP(B39,#REF!,2,0)</f>
        <v>#REF!</v>
      </c>
      <c r="E39" s="80">
        <v>0</v>
      </c>
      <c r="F39" s="81" t="e">
        <f t="shared" si="0"/>
        <v>#REF!</v>
      </c>
      <c r="G39" s="82" t="s">
        <v>6</v>
      </c>
      <c r="H39" s="93" t="e">
        <f t="shared" si="2"/>
        <v>#REF!</v>
      </c>
      <c r="I39" s="80">
        <v>1765</v>
      </c>
      <c r="J39" s="67"/>
      <c r="K39" s="83" t="e">
        <f t="shared" si="1"/>
        <v>#REF!</v>
      </c>
    </row>
    <row r="40" spans="1:11" ht="15" x14ac:dyDescent="0.2">
      <c r="A40" s="21">
        <v>1</v>
      </c>
      <c r="B40" s="72" t="s">
        <v>136</v>
      </c>
      <c r="C40" s="101" t="str">
        <f>IFERROR(VLOOKUP(B40,#REF!,2,0),"")</f>
        <v/>
      </c>
      <c r="D40" s="102" t="e">
        <f>VLOOKUP(B40,#REF!,2,0)</f>
        <v>#REF!</v>
      </c>
      <c r="E40" s="74">
        <v>3</v>
      </c>
      <c r="F40" s="75" t="e">
        <f t="shared" si="0"/>
        <v>#REF!</v>
      </c>
      <c r="G40" s="76" t="s">
        <v>6</v>
      </c>
      <c r="H40" s="92" t="e">
        <f t="shared" si="2"/>
        <v>#REF!</v>
      </c>
      <c r="I40" s="74">
        <v>2000</v>
      </c>
      <c r="J40" s="67"/>
      <c r="K40" s="77" t="e">
        <f t="shared" si="1"/>
        <v>#REF!</v>
      </c>
    </row>
    <row r="41" spans="1:11" ht="15" x14ac:dyDescent="0.2">
      <c r="A41" s="21">
        <v>1</v>
      </c>
      <c r="B41" s="78" t="s">
        <v>137</v>
      </c>
      <c r="C41" s="100" t="str">
        <f>IFERROR(VLOOKUP(B41,#REF!,2,0),"")</f>
        <v/>
      </c>
      <c r="D41" s="103" t="e">
        <f>VLOOKUP(B41,#REF!,2,0)</f>
        <v>#REF!</v>
      </c>
      <c r="E41" s="80">
        <v>466</v>
      </c>
      <c r="F41" s="81" t="e">
        <f t="shared" si="0"/>
        <v>#REF!</v>
      </c>
      <c r="G41" s="82" t="s">
        <v>6</v>
      </c>
      <c r="H41" s="93" t="e">
        <f t="shared" si="2"/>
        <v>#REF!</v>
      </c>
      <c r="I41" s="80">
        <v>1300</v>
      </c>
      <c r="J41" s="67"/>
      <c r="K41" s="83" t="e">
        <f t="shared" si="1"/>
        <v>#REF!</v>
      </c>
    </row>
    <row r="42" spans="1:11" ht="15" hidden="1" x14ac:dyDescent="0.2">
      <c r="A42" s="21">
        <v>1</v>
      </c>
      <c r="B42" s="72" t="s">
        <v>138</v>
      </c>
      <c r="C42" s="101" t="str">
        <f>IFERROR(VLOOKUP(B42,#REF!,2,0),"")</f>
        <v/>
      </c>
      <c r="D42" s="102" t="e">
        <f>VLOOKUP(B42,#REF!,2,0)</f>
        <v>#REF!</v>
      </c>
      <c r="E42" s="74">
        <v>0.2</v>
      </c>
      <c r="F42" s="75" t="e">
        <f t="shared" si="0"/>
        <v>#REF!</v>
      </c>
      <c r="G42" s="76" t="s">
        <v>6</v>
      </c>
      <c r="H42" s="92" t="e">
        <f t="shared" si="2"/>
        <v>#REF!</v>
      </c>
      <c r="I42" s="74">
        <v>1650</v>
      </c>
      <c r="J42" s="67"/>
      <c r="K42" s="77" t="e">
        <f t="shared" si="1"/>
        <v>#REF!</v>
      </c>
    </row>
    <row r="43" spans="1:11" ht="15" hidden="1" x14ac:dyDescent="0.2">
      <c r="A43" s="21">
        <v>1</v>
      </c>
      <c r="B43" s="78" t="s">
        <v>139</v>
      </c>
      <c r="C43" s="100" t="str">
        <f>IFERROR(VLOOKUP(B43,#REF!,2,0),"")</f>
        <v/>
      </c>
      <c r="D43" s="103" t="e">
        <f>VLOOKUP(B43,#REF!,2,0)</f>
        <v>#REF!</v>
      </c>
      <c r="E43" s="80">
        <v>0</v>
      </c>
      <c r="F43" s="81" t="e">
        <f t="shared" si="0"/>
        <v>#REF!</v>
      </c>
      <c r="G43" s="82" t="s">
        <v>6</v>
      </c>
      <c r="H43" s="93" t="e">
        <f t="shared" si="2"/>
        <v>#REF!</v>
      </c>
      <c r="I43" s="80">
        <v>2300</v>
      </c>
      <c r="J43" s="67"/>
      <c r="K43" s="83" t="e">
        <f t="shared" si="1"/>
        <v>#REF!</v>
      </c>
    </row>
    <row r="44" spans="1:11" ht="15" hidden="1" x14ac:dyDescent="0.2">
      <c r="A44" s="21">
        <v>1</v>
      </c>
      <c r="B44" s="72" t="s">
        <v>140</v>
      </c>
      <c r="C44" s="101" t="str">
        <f>IFERROR(VLOOKUP(B44,#REF!,2,0),"")</f>
        <v/>
      </c>
      <c r="D44" s="102" t="e">
        <f>VLOOKUP(B44,#REF!,2,0)</f>
        <v>#REF!</v>
      </c>
      <c r="E44" s="74">
        <v>0</v>
      </c>
      <c r="F44" s="75" t="e">
        <f t="shared" si="0"/>
        <v>#REF!</v>
      </c>
      <c r="G44" s="76" t="s">
        <v>6</v>
      </c>
      <c r="H44" s="92" t="e">
        <f t="shared" si="2"/>
        <v>#REF!</v>
      </c>
      <c r="I44" s="74">
        <v>1950</v>
      </c>
      <c r="J44" s="67"/>
      <c r="K44" s="77" t="e">
        <f t="shared" si="1"/>
        <v>#REF!</v>
      </c>
    </row>
    <row r="45" spans="1:11" ht="15" x14ac:dyDescent="0.2">
      <c r="A45" s="21">
        <v>1</v>
      </c>
      <c r="B45" s="78" t="s">
        <v>141</v>
      </c>
      <c r="C45" s="100" t="str">
        <f>IFERROR(VLOOKUP(B45,#REF!,2,0),"")</f>
        <v/>
      </c>
      <c r="D45" s="103" t="e">
        <f>VLOOKUP(B45,#REF!,2,0)</f>
        <v>#REF!</v>
      </c>
      <c r="E45" s="80">
        <v>506.31</v>
      </c>
      <c r="F45" s="81" t="e">
        <f t="shared" si="0"/>
        <v>#REF!</v>
      </c>
      <c r="G45" s="82" t="s">
        <v>6</v>
      </c>
      <c r="H45" s="93" t="e">
        <f t="shared" si="2"/>
        <v>#REF!</v>
      </c>
      <c r="I45" s="80">
        <v>2200</v>
      </c>
      <c r="J45" s="67"/>
      <c r="K45" s="83" t="e">
        <f t="shared" si="1"/>
        <v>#REF!</v>
      </c>
    </row>
    <row r="46" spans="1:11" ht="15" x14ac:dyDescent="0.2">
      <c r="A46" s="21">
        <v>1</v>
      </c>
      <c r="B46" s="72" t="s">
        <v>142</v>
      </c>
      <c r="C46" s="101" t="str">
        <f>IFERROR(VLOOKUP(B46,#REF!,2,0),"")</f>
        <v/>
      </c>
      <c r="D46" s="102" t="e">
        <f>VLOOKUP(B46,#REF!,2,0)</f>
        <v>#REF!</v>
      </c>
      <c r="E46" s="74">
        <v>20.329999999999998</v>
      </c>
      <c r="F46" s="75" t="e">
        <f t="shared" si="0"/>
        <v>#REF!</v>
      </c>
      <c r="G46" s="76" t="s">
        <v>6</v>
      </c>
      <c r="H46" s="92" t="e">
        <f t="shared" si="2"/>
        <v>#REF!</v>
      </c>
      <c r="I46" s="74">
        <v>2500</v>
      </c>
      <c r="J46" s="67"/>
      <c r="K46" s="77" t="e">
        <f t="shared" si="1"/>
        <v>#REF!</v>
      </c>
    </row>
    <row r="47" spans="1:11" ht="15" x14ac:dyDescent="0.2">
      <c r="A47" s="21">
        <v>1</v>
      </c>
      <c r="B47" s="78" t="s">
        <v>143</v>
      </c>
      <c r="C47" s="100" t="str">
        <f>IFERROR(VLOOKUP(B47,#REF!,2,0),"")</f>
        <v/>
      </c>
      <c r="D47" s="103" t="e">
        <f>VLOOKUP(B47,#REF!,2,0)</f>
        <v>#REF!</v>
      </c>
      <c r="E47" s="80">
        <v>116.66</v>
      </c>
      <c r="F47" s="81" t="e">
        <f t="shared" si="0"/>
        <v>#REF!</v>
      </c>
      <c r="G47" s="82" t="s">
        <v>6</v>
      </c>
      <c r="H47" s="93" t="e">
        <f t="shared" si="2"/>
        <v>#REF!</v>
      </c>
      <c r="I47" s="80">
        <v>2350</v>
      </c>
      <c r="J47" s="67"/>
      <c r="K47" s="83" t="e">
        <f t="shared" si="1"/>
        <v>#REF!</v>
      </c>
    </row>
    <row r="48" spans="1:11" ht="15" x14ac:dyDescent="0.2">
      <c r="A48" s="21">
        <v>1</v>
      </c>
      <c r="B48" s="72" t="s">
        <v>144</v>
      </c>
      <c r="C48" s="101" t="str">
        <f>IFERROR(VLOOKUP(B48,#REF!,2,0),"")</f>
        <v/>
      </c>
      <c r="D48" s="102" t="e">
        <f>VLOOKUP(B48,#REF!,2,0)</f>
        <v>#REF!</v>
      </c>
      <c r="E48" s="74">
        <v>24</v>
      </c>
      <c r="F48" s="75" t="e">
        <f t="shared" si="0"/>
        <v>#REF!</v>
      </c>
      <c r="G48" s="76" t="s">
        <v>6</v>
      </c>
      <c r="H48" s="92" t="e">
        <f t="shared" si="2"/>
        <v>#REF!</v>
      </c>
      <c r="I48" s="74">
        <v>3200</v>
      </c>
      <c r="J48" s="67"/>
      <c r="K48" s="77" t="e">
        <f t="shared" si="1"/>
        <v>#REF!</v>
      </c>
    </row>
    <row r="49" spans="1:11" ht="15" x14ac:dyDescent="0.2">
      <c r="A49" s="21">
        <v>1</v>
      </c>
      <c r="B49" s="78" t="s">
        <v>145</v>
      </c>
      <c r="C49" s="100" t="str">
        <f>IFERROR(VLOOKUP(B49,#REF!,2,0),"")</f>
        <v/>
      </c>
      <c r="D49" s="103" t="e">
        <f>VLOOKUP(B49,#REF!,2,0)</f>
        <v>#REF!</v>
      </c>
      <c r="E49" s="80">
        <v>126.35</v>
      </c>
      <c r="F49" s="81" t="e">
        <f t="shared" si="0"/>
        <v>#REF!</v>
      </c>
      <c r="G49" s="82" t="s">
        <v>6</v>
      </c>
      <c r="H49" s="93" t="e">
        <f t="shared" si="2"/>
        <v>#REF!</v>
      </c>
      <c r="I49" s="80">
        <v>3100</v>
      </c>
      <c r="J49" s="67"/>
      <c r="K49" s="83" t="e">
        <f t="shared" si="1"/>
        <v>#REF!</v>
      </c>
    </row>
    <row r="50" spans="1:11" ht="15" x14ac:dyDescent="0.2">
      <c r="A50" s="21">
        <v>1</v>
      </c>
      <c r="B50" s="72" t="s">
        <v>146</v>
      </c>
      <c r="C50" s="101" t="str">
        <f>IFERROR(VLOOKUP(B50,#REF!,2,0),"")</f>
        <v/>
      </c>
      <c r="D50" s="102" t="e">
        <f>VLOOKUP(B50,#REF!,2,0)</f>
        <v>#REF!</v>
      </c>
      <c r="E50" s="74">
        <v>58.28</v>
      </c>
      <c r="F50" s="75" t="e">
        <f t="shared" si="0"/>
        <v>#REF!</v>
      </c>
      <c r="G50" s="76" t="s">
        <v>6</v>
      </c>
      <c r="H50" s="92" t="e">
        <f t="shared" si="2"/>
        <v>#REF!</v>
      </c>
      <c r="I50" s="74">
        <v>3800</v>
      </c>
      <c r="J50" s="67"/>
      <c r="K50" s="77" t="e">
        <f t="shared" si="1"/>
        <v>#REF!</v>
      </c>
    </row>
    <row r="51" spans="1:11" ht="15" x14ac:dyDescent="0.2">
      <c r="A51" s="21">
        <v>1</v>
      </c>
      <c r="B51" s="78" t="s">
        <v>147</v>
      </c>
      <c r="C51" s="100" t="str">
        <f>IFERROR(VLOOKUP(B51,#REF!,2,0),"")</f>
        <v/>
      </c>
      <c r="D51" s="103" t="e">
        <f>VLOOKUP(B51,#REF!,2,0)</f>
        <v>#REF!</v>
      </c>
      <c r="E51" s="80">
        <v>34.44</v>
      </c>
      <c r="F51" s="81" t="e">
        <f t="shared" si="0"/>
        <v>#REF!</v>
      </c>
      <c r="G51" s="82" t="s">
        <v>6</v>
      </c>
      <c r="H51" s="93" t="e">
        <f t="shared" si="2"/>
        <v>#REF!</v>
      </c>
      <c r="I51" s="80">
        <v>3950</v>
      </c>
      <c r="J51" s="67"/>
      <c r="K51" s="83" t="e">
        <f t="shared" si="1"/>
        <v>#REF!</v>
      </c>
    </row>
    <row r="52" spans="1:11" ht="15" hidden="1" x14ac:dyDescent="0.2">
      <c r="A52" s="21">
        <v>1</v>
      </c>
      <c r="B52" s="72" t="s">
        <v>148</v>
      </c>
      <c r="C52" s="101" t="str">
        <f>IFERROR(VLOOKUP(B52,#REF!,2,0),"")</f>
        <v/>
      </c>
      <c r="D52" s="102" t="e">
        <f>VLOOKUP(B52,#REF!,2,0)</f>
        <v>#REF!</v>
      </c>
      <c r="E52" s="74">
        <v>0</v>
      </c>
      <c r="F52" s="75" t="e">
        <f t="shared" si="0"/>
        <v>#REF!</v>
      </c>
      <c r="G52" s="76" t="s">
        <v>6</v>
      </c>
      <c r="H52" s="92" t="e">
        <f t="shared" si="2"/>
        <v>#REF!</v>
      </c>
      <c r="I52" s="74">
        <v>4325</v>
      </c>
      <c r="J52" s="67"/>
      <c r="K52" s="77" t="e">
        <f t="shared" si="1"/>
        <v>#REF!</v>
      </c>
    </row>
    <row r="53" spans="1:11" ht="15" x14ac:dyDescent="0.2">
      <c r="A53" s="21">
        <v>1</v>
      </c>
      <c r="B53" s="78" t="s">
        <v>149</v>
      </c>
      <c r="C53" s="100" t="str">
        <f>IFERROR(VLOOKUP(B53,#REF!,2,0),"")</f>
        <v/>
      </c>
      <c r="D53" s="103" t="e">
        <f>VLOOKUP(B53,#REF!,2,0)</f>
        <v>#REF!</v>
      </c>
      <c r="E53" s="80">
        <v>27.3</v>
      </c>
      <c r="F53" s="81" t="e">
        <f t="shared" si="0"/>
        <v>#REF!</v>
      </c>
      <c r="G53" s="82" t="s">
        <v>6</v>
      </c>
      <c r="H53" s="93" t="e">
        <f t="shared" si="2"/>
        <v>#REF!</v>
      </c>
      <c r="I53" s="80">
        <v>4600</v>
      </c>
      <c r="J53" s="67"/>
      <c r="K53" s="83" t="e">
        <f t="shared" si="1"/>
        <v>#REF!</v>
      </c>
    </row>
    <row r="54" spans="1:11" ht="15" x14ac:dyDescent="0.2">
      <c r="A54" s="21">
        <v>1</v>
      </c>
      <c r="B54" s="72" t="s">
        <v>150</v>
      </c>
      <c r="C54" s="101" t="str">
        <f>IFERROR(VLOOKUP(B54,#REF!,2,0),"")</f>
        <v/>
      </c>
      <c r="D54" s="102" t="e">
        <f>VLOOKUP(B54,#REF!,2,0)</f>
        <v>#REF!</v>
      </c>
      <c r="E54" s="74">
        <v>2124.4</v>
      </c>
      <c r="F54" s="75" t="e">
        <f t="shared" si="0"/>
        <v>#REF!</v>
      </c>
      <c r="G54" s="76" t="s">
        <v>6</v>
      </c>
      <c r="H54" s="92" t="e">
        <f t="shared" si="2"/>
        <v>#REF!</v>
      </c>
      <c r="I54" s="74">
        <v>300</v>
      </c>
      <c r="J54" s="67"/>
      <c r="K54" s="77" t="e">
        <f t="shared" si="1"/>
        <v>#REF!</v>
      </c>
    </row>
    <row r="55" spans="1:11" ht="15" x14ac:dyDescent="0.2">
      <c r="A55" s="21">
        <v>1</v>
      </c>
      <c r="B55" s="78" t="s">
        <v>151</v>
      </c>
      <c r="C55" s="100" t="str">
        <f>IFERROR(VLOOKUP(B55,#REF!,2,0),"")</f>
        <v/>
      </c>
      <c r="D55" s="103" t="e">
        <f>VLOOKUP(B55,#REF!,2,0)</f>
        <v>#REF!</v>
      </c>
      <c r="E55" s="80">
        <v>23.32</v>
      </c>
      <c r="F55" s="81" t="e">
        <f t="shared" si="0"/>
        <v>#REF!</v>
      </c>
      <c r="G55" s="82" t="s">
        <v>6</v>
      </c>
      <c r="H55" s="93" t="e">
        <f t="shared" si="2"/>
        <v>#REF!</v>
      </c>
      <c r="I55" s="80">
        <v>5500</v>
      </c>
      <c r="J55" s="67"/>
      <c r="K55" s="83" t="e">
        <f t="shared" si="1"/>
        <v>#REF!</v>
      </c>
    </row>
    <row r="56" spans="1:11" ht="15" x14ac:dyDescent="0.2">
      <c r="A56" s="21">
        <v>1</v>
      </c>
      <c r="B56" s="72" t="s">
        <v>152</v>
      </c>
      <c r="C56" s="101" t="str">
        <f>IFERROR(VLOOKUP(B56,#REF!,2,0),"")</f>
        <v/>
      </c>
      <c r="D56" s="102" t="e">
        <f>VLOOKUP(B56,#REF!,2,0)</f>
        <v>#REF!</v>
      </c>
      <c r="E56" s="74">
        <v>35.119999999999997</v>
      </c>
      <c r="F56" s="75" t="e">
        <f t="shared" si="0"/>
        <v>#REF!</v>
      </c>
      <c r="G56" s="76" t="s">
        <v>6</v>
      </c>
      <c r="H56" s="92" t="e">
        <f t="shared" si="2"/>
        <v>#REF!</v>
      </c>
      <c r="I56" s="74">
        <v>8000</v>
      </c>
      <c r="J56" s="67"/>
      <c r="K56" s="77" t="e">
        <f t="shared" si="1"/>
        <v>#REF!</v>
      </c>
    </row>
    <row r="57" spans="1:11" ht="15" x14ac:dyDescent="0.2">
      <c r="A57" s="21">
        <v>1</v>
      </c>
      <c r="B57" s="78" t="s">
        <v>153</v>
      </c>
      <c r="C57" s="100" t="str">
        <f>IFERROR(VLOOKUP(B57,#REF!,2,0),"")</f>
        <v/>
      </c>
      <c r="D57" s="103" t="e">
        <f>VLOOKUP(B57,#REF!,2,0)</f>
        <v>#REF!</v>
      </c>
      <c r="E57" s="80">
        <v>10.02</v>
      </c>
      <c r="F57" s="81"/>
      <c r="G57" s="82" t="s">
        <v>6</v>
      </c>
      <c r="H57" s="93" t="e">
        <f t="shared" si="2"/>
        <v>#REF!</v>
      </c>
      <c r="I57" s="80">
        <v>7200</v>
      </c>
      <c r="J57" s="67"/>
      <c r="K57" s="83" t="e">
        <f t="shared" si="1"/>
        <v>#REF!</v>
      </c>
    </row>
    <row r="58" spans="1:11" ht="15" x14ac:dyDescent="0.2">
      <c r="A58" s="21">
        <v>1</v>
      </c>
      <c r="B58" s="72" t="s">
        <v>154</v>
      </c>
      <c r="C58" s="101" t="str">
        <f>IFERROR(VLOOKUP(B58,#REF!,2,0),"")</f>
        <v/>
      </c>
      <c r="D58" s="102" t="e">
        <f>VLOOKUP(B58,#REF!,2,0)</f>
        <v>#REF!</v>
      </c>
      <c r="E58" s="74">
        <v>2385.5300000000002</v>
      </c>
      <c r="F58" s="75" t="e">
        <f t="shared" si="0"/>
        <v>#REF!</v>
      </c>
      <c r="G58" s="76" t="s">
        <v>6</v>
      </c>
      <c r="H58" s="92" t="e">
        <f t="shared" si="2"/>
        <v>#REF!</v>
      </c>
      <c r="I58" s="74">
        <v>350</v>
      </c>
      <c r="J58" s="67"/>
      <c r="K58" s="77" t="e">
        <f t="shared" si="1"/>
        <v>#REF!</v>
      </c>
    </row>
    <row r="59" spans="1:11" ht="15" x14ac:dyDescent="0.2">
      <c r="A59" s="21">
        <v>1</v>
      </c>
      <c r="B59" s="78" t="s">
        <v>155</v>
      </c>
      <c r="C59" s="100" t="str">
        <f>IFERROR(VLOOKUP(B59,#REF!,2,0),"")</f>
        <v/>
      </c>
      <c r="D59" s="103" t="e">
        <f>VLOOKUP(B59,#REF!,2,0)</f>
        <v>#REF!</v>
      </c>
      <c r="E59" s="80">
        <v>2556.7800000000002</v>
      </c>
      <c r="F59" s="81" t="e">
        <f t="shared" si="0"/>
        <v>#REF!</v>
      </c>
      <c r="G59" s="82" t="s">
        <v>6</v>
      </c>
      <c r="H59" s="93" t="e">
        <f t="shared" si="2"/>
        <v>#REF!</v>
      </c>
      <c r="I59" s="80">
        <v>313</v>
      </c>
      <c r="J59" s="67"/>
      <c r="K59" s="83" t="e">
        <f t="shared" si="1"/>
        <v>#REF!</v>
      </c>
    </row>
    <row r="60" spans="1:11" ht="15" x14ac:dyDescent="0.2">
      <c r="A60" s="21">
        <v>1</v>
      </c>
      <c r="B60" s="72" t="s">
        <v>156</v>
      </c>
      <c r="C60" s="101" t="str">
        <f>IFERROR(VLOOKUP(B60,#REF!,2,0),"")</f>
        <v/>
      </c>
      <c r="D60" s="102" t="e">
        <f>VLOOKUP(B60,#REF!,2,0)</f>
        <v>#REF!</v>
      </c>
      <c r="E60" s="74">
        <v>85.8</v>
      </c>
      <c r="F60" s="75" t="e">
        <f t="shared" si="0"/>
        <v>#REF!</v>
      </c>
      <c r="G60" s="76" t="s">
        <v>6</v>
      </c>
      <c r="H60" s="92" t="e">
        <f t="shared" si="2"/>
        <v>#REF!</v>
      </c>
      <c r="I60" s="74">
        <v>550</v>
      </c>
      <c r="J60" s="67"/>
      <c r="K60" s="77" t="e">
        <f t="shared" si="1"/>
        <v>#REF!</v>
      </c>
    </row>
    <row r="61" spans="1:11" ht="15" x14ac:dyDescent="0.2">
      <c r="A61" s="21">
        <v>1</v>
      </c>
      <c r="B61" s="78" t="s">
        <v>158</v>
      </c>
      <c r="C61" s="100" t="str">
        <f>IFERROR(VLOOKUP(B61,#REF!,2,0),"")</f>
        <v/>
      </c>
      <c r="D61" s="103" t="e">
        <f>VLOOKUP(B61,#REF!,2,0)</f>
        <v>#REF!</v>
      </c>
      <c r="E61" s="80">
        <v>15.81</v>
      </c>
      <c r="F61" s="81" t="e">
        <f t="shared" si="0"/>
        <v>#REF!</v>
      </c>
      <c r="G61" s="82" t="s">
        <v>6</v>
      </c>
      <c r="H61" s="93" t="e">
        <f t="shared" si="2"/>
        <v>#REF!</v>
      </c>
      <c r="I61" s="80">
        <v>1700</v>
      </c>
      <c r="J61" s="67"/>
      <c r="K61" s="83" t="e">
        <f t="shared" si="1"/>
        <v>#REF!</v>
      </c>
    </row>
    <row r="62" spans="1:11" ht="15" hidden="1" x14ac:dyDescent="0.2">
      <c r="A62" s="21">
        <v>1</v>
      </c>
      <c r="B62" s="72" t="s">
        <v>157</v>
      </c>
      <c r="C62" s="101" t="str">
        <f>IFERROR(VLOOKUP(B62,#REF!,2,0),"")</f>
        <v/>
      </c>
      <c r="D62" s="102" t="e">
        <f>VLOOKUP(B62,#REF!,2,0)</f>
        <v>#REF!</v>
      </c>
      <c r="E62" s="74">
        <v>0</v>
      </c>
      <c r="F62" s="75"/>
      <c r="G62" s="76" t="s">
        <v>6</v>
      </c>
      <c r="H62" s="92" t="e">
        <f t="shared" si="2"/>
        <v>#REF!</v>
      </c>
      <c r="I62" s="74">
        <v>3700</v>
      </c>
      <c r="J62" s="67"/>
      <c r="K62" s="77" t="e">
        <f t="shared" si="1"/>
        <v>#REF!</v>
      </c>
    </row>
    <row r="63" spans="1:11" ht="15" x14ac:dyDescent="0.2">
      <c r="A63" s="21">
        <v>1</v>
      </c>
      <c r="B63" s="78" t="s">
        <v>74</v>
      </c>
      <c r="C63" s="100" t="str">
        <f>IFERROR(VLOOKUP(B63,#REF!,2,0),"")</f>
        <v/>
      </c>
      <c r="D63" s="103" t="e">
        <f>VLOOKUP(B63,#REF!,2,0)</f>
        <v>#REF!</v>
      </c>
      <c r="E63" s="80">
        <v>22.4</v>
      </c>
      <c r="F63" s="81" t="e">
        <f t="shared" si="0"/>
        <v>#REF!</v>
      </c>
      <c r="G63" s="82" t="s">
        <v>6</v>
      </c>
      <c r="H63" s="93" t="e">
        <f t="shared" si="2"/>
        <v>#REF!</v>
      </c>
      <c r="I63" s="80">
        <v>842</v>
      </c>
      <c r="J63" s="67"/>
      <c r="K63" s="83" t="e">
        <f t="shared" si="1"/>
        <v>#REF!</v>
      </c>
    </row>
    <row r="64" spans="1:11" ht="15" x14ac:dyDescent="0.2">
      <c r="A64" s="21">
        <v>1</v>
      </c>
      <c r="B64" s="72" t="s">
        <v>75</v>
      </c>
      <c r="C64" s="101" t="str">
        <f>IFERROR(VLOOKUP(B64,#REF!,2,0),"")</f>
        <v/>
      </c>
      <c r="D64" s="102" t="e">
        <f>VLOOKUP(B64,#REF!,2,0)</f>
        <v>#REF!</v>
      </c>
      <c r="E64" s="74">
        <v>40.700000000000003</v>
      </c>
      <c r="F64" s="75" t="e">
        <f t="shared" si="0"/>
        <v>#REF!</v>
      </c>
      <c r="G64" s="76" t="s">
        <v>6</v>
      </c>
      <c r="H64" s="92" t="e">
        <f t="shared" si="2"/>
        <v>#REF!</v>
      </c>
      <c r="I64" s="74">
        <v>1112</v>
      </c>
      <c r="J64" s="67"/>
      <c r="K64" s="77" t="e">
        <f t="shared" si="1"/>
        <v>#REF!</v>
      </c>
    </row>
    <row r="65" spans="1:11" ht="15" hidden="1" x14ac:dyDescent="0.2">
      <c r="A65" s="21">
        <v>1</v>
      </c>
      <c r="B65" s="78" t="s">
        <v>46</v>
      </c>
      <c r="C65" s="100" t="str">
        <f>IFERROR(VLOOKUP(B65,#REF!,2,0),"")</f>
        <v/>
      </c>
      <c r="D65" s="103" t="e">
        <f>VLOOKUP(B65,#REF!,2,0)</f>
        <v>#REF!</v>
      </c>
      <c r="E65" s="80">
        <v>0</v>
      </c>
      <c r="F65" s="81" t="e">
        <f t="shared" si="0"/>
        <v>#REF!</v>
      </c>
      <c r="G65" s="82" t="s">
        <v>6</v>
      </c>
      <c r="H65" s="93" t="e">
        <f t="shared" si="2"/>
        <v>#REF!</v>
      </c>
      <c r="I65" s="80">
        <v>165</v>
      </c>
      <c r="J65" s="67"/>
      <c r="K65" s="77" t="e">
        <f t="shared" si="1"/>
        <v>#REF!</v>
      </c>
    </row>
    <row r="66" spans="1:11" ht="15" x14ac:dyDescent="0.2">
      <c r="A66" s="21">
        <v>1</v>
      </c>
      <c r="B66" s="72" t="s">
        <v>47</v>
      </c>
      <c r="C66" s="101" t="str">
        <f>IFERROR(VLOOKUP(B66,#REF!,2,0),"")</f>
        <v/>
      </c>
      <c r="D66" s="102" t="e">
        <f>VLOOKUP(B66,#REF!,2,0)</f>
        <v>#REF!</v>
      </c>
      <c r="E66" s="74">
        <v>3.8</v>
      </c>
      <c r="F66" s="75" t="e">
        <f t="shared" si="0"/>
        <v>#REF!</v>
      </c>
      <c r="G66" s="76" t="s">
        <v>6</v>
      </c>
      <c r="H66" s="92" t="e">
        <f t="shared" si="2"/>
        <v>#REF!</v>
      </c>
      <c r="I66" s="74">
        <v>481</v>
      </c>
      <c r="J66" s="67"/>
      <c r="K66" s="77" t="e">
        <f t="shared" si="1"/>
        <v>#REF!</v>
      </c>
    </row>
    <row r="67" spans="1:11" ht="15" x14ac:dyDescent="0.2">
      <c r="A67" s="21">
        <v>1</v>
      </c>
      <c r="B67" s="78" t="s">
        <v>76</v>
      </c>
      <c r="C67" s="100" t="str">
        <f>IFERROR(VLOOKUP(B67,#REF!,2,0),"")</f>
        <v/>
      </c>
      <c r="D67" s="103" t="e">
        <f>VLOOKUP(B67,#REF!,2,0)</f>
        <v>#REF!</v>
      </c>
      <c r="E67" s="80">
        <v>45.7</v>
      </c>
      <c r="F67" s="81" t="e">
        <f t="shared" si="0"/>
        <v>#REF!</v>
      </c>
      <c r="G67" s="82" t="s">
        <v>6</v>
      </c>
      <c r="H67" s="93" t="e">
        <f t="shared" si="2"/>
        <v>#REF!</v>
      </c>
      <c r="I67" s="80">
        <v>964</v>
      </c>
      <c r="J67" s="67"/>
      <c r="K67" s="77" t="e">
        <f t="shared" si="1"/>
        <v>#REF!</v>
      </c>
    </row>
    <row r="68" spans="1:11" ht="15" x14ac:dyDescent="0.2">
      <c r="A68" s="21">
        <v>1</v>
      </c>
      <c r="B68" s="72" t="s">
        <v>80</v>
      </c>
      <c r="C68" s="101" t="str">
        <f>IFERROR(VLOOKUP(B68,#REF!,2,0),"")</f>
        <v/>
      </c>
      <c r="D68" s="102"/>
      <c r="E68" s="74">
        <v>6</v>
      </c>
      <c r="F68" s="75"/>
      <c r="G68" s="76" t="s">
        <v>6</v>
      </c>
      <c r="H68" s="92"/>
      <c r="I68" s="74">
        <v>5000</v>
      </c>
      <c r="J68" s="67"/>
      <c r="K68" s="77">
        <f t="shared" si="1"/>
        <v>0</v>
      </c>
    </row>
    <row r="69" spans="1:11" ht="15" x14ac:dyDescent="0.2">
      <c r="A69" s="21">
        <v>1</v>
      </c>
      <c r="B69" s="78" t="s">
        <v>90</v>
      </c>
      <c r="C69" s="100" t="str">
        <f>IFERROR(VLOOKUP(B69,#REF!,2,0),"")</f>
        <v/>
      </c>
      <c r="D69" s="103"/>
      <c r="E69" s="80">
        <v>192</v>
      </c>
      <c r="F69" s="81">
        <f t="shared" ref="F69:F70" si="3">E69*D69</f>
        <v>0</v>
      </c>
      <c r="G69" s="82" t="s">
        <v>6</v>
      </c>
      <c r="H69" s="93"/>
      <c r="I69" s="80">
        <v>5000</v>
      </c>
      <c r="J69" s="67"/>
      <c r="K69" s="77">
        <f t="shared" ref="K69:K70" si="4">ROUND(H69/1.15,-3)</f>
        <v>0</v>
      </c>
    </row>
    <row r="70" spans="1:11" ht="15" hidden="1" x14ac:dyDescent="0.2">
      <c r="B70" s="72" t="s">
        <v>89</v>
      </c>
      <c r="C70" s="101" t="str">
        <f>IFERROR(VLOOKUP(B70,#REF!,2,0),"")</f>
        <v/>
      </c>
      <c r="D70" s="102"/>
      <c r="E70" s="74">
        <v>8</v>
      </c>
      <c r="F70" s="75">
        <f t="shared" si="3"/>
        <v>0</v>
      </c>
      <c r="G70" s="76" t="s">
        <v>6</v>
      </c>
      <c r="H70" s="92"/>
      <c r="I70" s="74">
        <v>1160</v>
      </c>
      <c r="J70" s="67"/>
      <c r="K70" s="77">
        <f t="shared" si="4"/>
        <v>0</v>
      </c>
    </row>
    <row r="73" spans="1:11" ht="30" x14ac:dyDescent="0.2">
      <c r="G73" s="36" t="s">
        <v>51</v>
      </c>
    </row>
  </sheetData>
  <autoFilter ref="A3:K70">
    <filterColumn colId="0">
      <customFilters>
        <customFilter operator="notEqual" val=" "/>
      </customFilters>
    </filterColumn>
    <filterColumn colId="4">
      <filters>
        <filter val="1 184"/>
        <filter val="10"/>
        <filter val="117"/>
        <filter val="126"/>
        <filter val="151"/>
        <filter val="16"/>
        <filter val="18"/>
        <filter val="192"/>
        <filter val="2 124"/>
        <filter val="2 386"/>
        <filter val="2 557"/>
        <filter val="20"/>
        <filter val="201"/>
        <filter val="22"/>
        <filter val="23"/>
        <filter val="24"/>
        <filter val="25"/>
        <filter val="27"/>
        <filter val="28"/>
        <filter val="3"/>
        <filter val="31"/>
        <filter val="34"/>
        <filter val="35"/>
        <filter val="4"/>
        <filter val="41"/>
        <filter val="46"/>
        <filter val="466"/>
        <filter val="47"/>
        <filter val="506"/>
        <filter val="58"/>
        <filter val="581"/>
        <filter val="6"/>
        <filter val="666"/>
        <filter val="8"/>
        <filter val="86"/>
        <filter val="88"/>
        <filter val="902"/>
      </filters>
    </filterColumn>
  </autoFilter>
  <pageMargins left="0.25" right="0.25" top="0.75" bottom="0.75" header="0.3" footer="0.3"/>
  <pageSetup paperSize="9" scale="8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B2:K67"/>
  <sheetViews>
    <sheetView showGridLines="0" view="pageBreakPreview" zoomScaleNormal="100" zoomScaleSheetLayoutView="100" workbookViewId="0">
      <pane xSplit="2" ySplit="3" topLeftCell="C33" activePane="bottomRight" state="frozen"/>
      <selection activeCell="A33" sqref="A33:XFD33"/>
      <selection pane="topRight" activeCell="A33" sqref="A33:XFD33"/>
      <selection pane="bottomLeft" activeCell="A33" sqref="A33:XFD33"/>
      <selection pane="bottomRight" activeCell="A33" sqref="A33:XFD33"/>
    </sheetView>
  </sheetViews>
  <sheetFormatPr defaultRowHeight="12.75" x14ac:dyDescent="0.2"/>
  <cols>
    <col min="1" max="1" width="2.85546875" style="21" customWidth="1"/>
    <col min="2" max="2" width="42.5703125" style="21" customWidth="1"/>
    <col min="3" max="3" width="16.28515625" style="96" customWidth="1"/>
    <col min="4" max="4" width="8.5703125" style="21" customWidth="1"/>
    <col min="5" max="5" width="11.42578125" style="21" customWidth="1"/>
    <col min="6" max="6" width="12.5703125" style="21" customWidth="1"/>
    <col min="7" max="7" width="6.85546875" style="21" customWidth="1"/>
    <col min="8" max="8" width="12.7109375" style="96" customWidth="1"/>
    <col min="9" max="9" width="11.42578125" style="21" customWidth="1"/>
    <col min="10" max="10" width="3.140625" style="21" customWidth="1"/>
    <col min="11" max="11" width="13.85546875" style="21" customWidth="1"/>
    <col min="12" max="12" width="9.140625" style="21"/>
    <col min="13" max="13" width="13.5703125" style="21" bestFit="1" customWidth="1"/>
    <col min="14" max="16384" width="9.140625" style="21"/>
  </cols>
  <sheetData>
    <row r="2" spans="2:11" ht="15" x14ac:dyDescent="0.25">
      <c r="B2" s="66" t="str">
        <f ca="1">CONCATENATE("Остатки на ",TEXT(TODAY(),"ДД.ММ.ГГГГ"))</f>
        <v>Остатки на 30.08.2022</v>
      </c>
      <c r="C2" s="97"/>
      <c r="D2" s="67"/>
      <c r="E2" s="67"/>
      <c r="F2" s="67"/>
      <c r="G2" s="67"/>
      <c r="H2" s="97"/>
      <c r="I2" s="67"/>
      <c r="J2" s="67"/>
      <c r="K2" s="67"/>
    </row>
    <row r="3" spans="2:11" ht="45.75" customHeight="1" x14ac:dyDescent="0.2">
      <c r="B3" s="68" t="s">
        <v>0</v>
      </c>
      <c r="C3" s="68" t="s">
        <v>109</v>
      </c>
      <c r="D3" s="69" t="s">
        <v>25</v>
      </c>
      <c r="E3" s="69" t="s">
        <v>26</v>
      </c>
      <c r="F3" s="69" t="s">
        <v>53</v>
      </c>
      <c r="G3" s="69" t="s">
        <v>4</v>
      </c>
      <c r="H3" s="69" t="s">
        <v>35</v>
      </c>
      <c r="I3" s="69" t="s">
        <v>34</v>
      </c>
      <c r="J3" s="67"/>
      <c r="K3" s="69" t="s">
        <v>94</v>
      </c>
    </row>
    <row r="4" spans="2:11" ht="15" hidden="1" x14ac:dyDescent="0.2">
      <c r="B4" s="70"/>
      <c r="C4" s="70"/>
      <c r="D4" s="70"/>
      <c r="E4" s="71">
        <f>SUM(E5:E58)</f>
        <v>12710.650000000001</v>
      </c>
      <c r="F4" s="71" t="e">
        <f>SUM(F5:F55)</f>
        <v>#REF!</v>
      </c>
      <c r="G4" s="70"/>
      <c r="H4" s="70"/>
      <c r="I4" s="70"/>
      <c r="J4" s="67"/>
      <c r="K4" s="70"/>
    </row>
    <row r="5" spans="2:11" ht="15" hidden="1" x14ac:dyDescent="0.2">
      <c r="B5" s="78" t="s">
        <v>38</v>
      </c>
      <c r="C5" s="78" t="str">
        <f>IFERROR(VLOOKUP(B5,#REF!,2,0),"")</f>
        <v/>
      </c>
      <c r="D5" s="99" t="e">
        <f>VLOOKUP(B5,#REF!,2,0)</f>
        <v>#REF!</v>
      </c>
      <c r="E5" s="80">
        <v>11</v>
      </c>
      <c r="F5" s="81" t="e">
        <f t="shared" ref="F5:F64" si="0">E5*D5</f>
        <v>#REF!</v>
      </c>
      <c r="G5" s="82" t="s">
        <v>6</v>
      </c>
      <c r="H5" s="93"/>
      <c r="I5" s="80">
        <v>30000</v>
      </c>
      <c r="J5" s="67"/>
      <c r="K5" s="83">
        <f t="shared" ref="K5:K64" si="1">ROUND(H5/1.15,-3)</f>
        <v>0</v>
      </c>
    </row>
    <row r="6" spans="2:11" ht="15" hidden="1" x14ac:dyDescent="0.2">
      <c r="B6" s="72" t="s">
        <v>81</v>
      </c>
      <c r="C6" s="72" t="str">
        <f>IFERROR(VLOOKUP(B6,#REF!,2,0),"")</f>
        <v/>
      </c>
      <c r="D6" s="98" t="e">
        <f>VLOOKUP(B6,#REF!,2,0)</f>
        <v>#REF!</v>
      </c>
      <c r="E6" s="74">
        <v>4.37</v>
      </c>
      <c r="F6" s="75" t="e">
        <f t="shared" si="0"/>
        <v>#REF!</v>
      </c>
      <c r="G6" s="76" t="s">
        <v>6</v>
      </c>
      <c r="H6" s="92" t="e">
        <f t="shared" ref="H6:H63" si="2">ROUND(1000/D6*I6,-3)</f>
        <v>#REF!</v>
      </c>
      <c r="I6" s="74">
        <v>1490</v>
      </c>
      <c r="J6" s="67"/>
      <c r="K6" s="77" t="e">
        <f t="shared" si="1"/>
        <v>#REF!</v>
      </c>
    </row>
    <row r="7" spans="2:11" ht="15" hidden="1" x14ac:dyDescent="0.2">
      <c r="B7" s="78" t="s">
        <v>82</v>
      </c>
      <c r="C7" s="78" t="str">
        <f>IFERROR(VLOOKUP(B7,#REF!,2,0),"")</f>
        <v/>
      </c>
      <c r="D7" s="99" t="e">
        <f>VLOOKUP(B7,#REF!,2,0)</f>
        <v>#REF!</v>
      </c>
      <c r="E7" s="80">
        <v>57.4</v>
      </c>
      <c r="F7" s="81" t="e">
        <f t="shared" si="0"/>
        <v>#REF!</v>
      </c>
      <c r="G7" s="82" t="s">
        <v>6</v>
      </c>
      <c r="H7" s="93" t="e">
        <f t="shared" si="2"/>
        <v>#REF!</v>
      </c>
      <c r="I7" s="80">
        <v>1700</v>
      </c>
      <c r="J7" s="67"/>
      <c r="K7" s="83" t="e">
        <f t="shared" si="1"/>
        <v>#REF!</v>
      </c>
    </row>
    <row r="8" spans="2:11" ht="15" hidden="1" x14ac:dyDescent="0.2">
      <c r="B8" s="72" t="s">
        <v>83</v>
      </c>
      <c r="C8" s="72" t="str">
        <f>IFERROR(VLOOKUP(B8,#REF!,2,0),"")</f>
        <v/>
      </c>
      <c r="D8" s="98" t="e">
        <f>VLOOKUP(B8,#REF!,2,0)</f>
        <v>#REF!</v>
      </c>
      <c r="E8" s="74">
        <v>10.23</v>
      </c>
      <c r="F8" s="75" t="e">
        <f t="shared" si="0"/>
        <v>#REF!</v>
      </c>
      <c r="G8" s="76" t="s">
        <v>6</v>
      </c>
      <c r="H8" s="92" t="e">
        <f t="shared" si="2"/>
        <v>#REF!</v>
      </c>
      <c r="I8" s="74">
        <v>1330</v>
      </c>
      <c r="J8" s="67"/>
      <c r="K8" s="77" t="e">
        <f t="shared" si="1"/>
        <v>#REF!</v>
      </c>
    </row>
    <row r="9" spans="2:11" ht="15" hidden="1" x14ac:dyDescent="0.2">
      <c r="B9" s="78" t="s">
        <v>57</v>
      </c>
      <c r="C9" s="78" t="str">
        <f>IFERROR(VLOOKUP(B9,#REF!,2,0),"")</f>
        <v/>
      </c>
      <c r="D9" s="99" t="e">
        <f>VLOOKUP(B9,#REF!,2,0)</f>
        <v>#REF!</v>
      </c>
      <c r="E9" s="80">
        <v>21.4</v>
      </c>
      <c r="F9" s="81" t="e">
        <f t="shared" si="0"/>
        <v>#REF!</v>
      </c>
      <c r="G9" s="82" t="s">
        <v>6</v>
      </c>
      <c r="H9" s="93" t="e">
        <f t="shared" si="2"/>
        <v>#REF!</v>
      </c>
      <c r="I9" s="80">
        <v>2450</v>
      </c>
      <c r="J9" s="67"/>
      <c r="K9" s="83" t="e">
        <f t="shared" si="1"/>
        <v>#REF!</v>
      </c>
    </row>
    <row r="10" spans="2:11" ht="15" hidden="1" x14ac:dyDescent="0.2">
      <c r="B10" s="72" t="s">
        <v>58</v>
      </c>
      <c r="C10" s="72" t="str">
        <f>IFERROR(VLOOKUP(B10,#REF!,2,0),"")</f>
        <v/>
      </c>
      <c r="D10" s="98" t="e">
        <f>VLOOKUP(B10,#REF!,2,0)</f>
        <v>#REF!</v>
      </c>
      <c r="E10" s="74">
        <v>48</v>
      </c>
      <c r="F10" s="75" t="e">
        <f t="shared" si="0"/>
        <v>#REF!</v>
      </c>
      <c r="G10" s="76" t="s">
        <v>6</v>
      </c>
      <c r="H10" s="92" t="e">
        <f t="shared" si="2"/>
        <v>#REF!</v>
      </c>
      <c r="I10" s="74">
        <v>3050</v>
      </c>
      <c r="J10" s="67"/>
      <c r="K10" s="77" t="e">
        <f t="shared" si="1"/>
        <v>#REF!</v>
      </c>
    </row>
    <row r="11" spans="2:11" ht="15" hidden="1" x14ac:dyDescent="0.2">
      <c r="B11" s="78" t="s">
        <v>87</v>
      </c>
      <c r="C11" s="78" t="str">
        <f>IFERROR(VLOOKUP(B11,#REF!,2,0),"")</f>
        <v/>
      </c>
      <c r="D11" s="99" t="e">
        <f>VLOOKUP(B11,#REF!,2,0)</f>
        <v>#REF!</v>
      </c>
      <c r="E11" s="80">
        <v>24</v>
      </c>
      <c r="F11" s="81" t="e">
        <f t="shared" si="0"/>
        <v>#REF!</v>
      </c>
      <c r="G11" s="82" t="s">
        <v>6</v>
      </c>
      <c r="H11" s="93" t="e">
        <f t="shared" si="2"/>
        <v>#REF!</v>
      </c>
      <c r="I11" s="80">
        <v>3650</v>
      </c>
      <c r="J11" s="67"/>
      <c r="K11" s="83" t="e">
        <f t="shared" si="1"/>
        <v>#REF!</v>
      </c>
    </row>
    <row r="12" spans="2:11" ht="15" hidden="1" x14ac:dyDescent="0.2">
      <c r="B12" s="72" t="s">
        <v>79</v>
      </c>
      <c r="C12" s="72" t="str">
        <f>IFERROR(VLOOKUP(B12,#REF!,2,0),"")</f>
        <v/>
      </c>
      <c r="D12" s="98" t="e">
        <f>VLOOKUP(B12,#REF!,2,0)</f>
        <v>#REF!</v>
      </c>
      <c r="E12" s="74">
        <v>0</v>
      </c>
      <c r="F12" s="75" t="e">
        <f t="shared" si="0"/>
        <v>#REF!</v>
      </c>
      <c r="G12" s="76" t="s">
        <v>6</v>
      </c>
      <c r="H12" s="92" t="e">
        <f t="shared" si="2"/>
        <v>#REF!</v>
      </c>
      <c r="I12" s="74">
        <v>90</v>
      </c>
      <c r="J12" s="67"/>
      <c r="K12" s="77" t="e">
        <f t="shared" si="1"/>
        <v>#REF!</v>
      </c>
    </row>
    <row r="13" spans="2:11" ht="15" hidden="1" x14ac:dyDescent="0.2">
      <c r="B13" s="78" t="s">
        <v>59</v>
      </c>
      <c r="C13" s="78" t="str">
        <f>IFERROR(VLOOKUP(B13,#REF!,2,0),"")</f>
        <v/>
      </c>
      <c r="D13" s="99" t="e">
        <f>VLOOKUP(B13,#REF!,2,0)</f>
        <v>#REF!</v>
      </c>
      <c r="E13" s="80">
        <v>0</v>
      </c>
      <c r="F13" s="81" t="e">
        <f t="shared" si="0"/>
        <v>#REF!</v>
      </c>
      <c r="G13" s="82" t="s">
        <v>6</v>
      </c>
      <c r="H13" s="93" t="e">
        <f t="shared" si="2"/>
        <v>#REF!</v>
      </c>
      <c r="I13" s="80">
        <v>4030</v>
      </c>
      <c r="J13" s="67"/>
      <c r="K13" s="83" t="e">
        <f t="shared" si="1"/>
        <v>#REF!</v>
      </c>
    </row>
    <row r="14" spans="2:11" ht="15" hidden="1" x14ac:dyDescent="0.2">
      <c r="B14" s="72" t="s">
        <v>56</v>
      </c>
      <c r="C14" s="72" t="str">
        <f>IFERROR(VLOOKUP(B14,#REF!,2,0),"")</f>
        <v/>
      </c>
      <c r="D14" s="98" t="e">
        <f>VLOOKUP(B14,#REF!,2,0)</f>
        <v>#REF!</v>
      </c>
      <c r="E14" s="74">
        <v>1680</v>
      </c>
      <c r="F14" s="75" t="e">
        <f t="shared" si="0"/>
        <v>#REF!</v>
      </c>
      <c r="G14" s="76" t="s">
        <v>6</v>
      </c>
      <c r="H14" s="92" t="e">
        <f t="shared" si="2"/>
        <v>#REF!</v>
      </c>
      <c r="I14" s="74">
        <v>170</v>
      </c>
      <c r="J14" s="67"/>
      <c r="K14" s="77" t="e">
        <f t="shared" si="1"/>
        <v>#REF!</v>
      </c>
    </row>
    <row r="15" spans="2:11" ht="15" hidden="1" x14ac:dyDescent="0.2">
      <c r="B15" s="78" t="s">
        <v>52</v>
      </c>
      <c r="C15" s="78" t="str">
        <f>IFERROR(VLOOKUP(B15,#REF!,2,0),"")</f>
        <v/>
      </c>
      <c r="D15" s="99" t="e">
        <f>VLOOKUP(B15,#REF!,2,0)</f>
        <v>#REF!</v>
      </c>
      <c r="E15" s="80">
        <v>582</v>
      </c>
      <c r="F15" s="81" t="e">
        <f t="shared" si="0"/>
        <v>#REF!</v>
      </c>
      <c r="G15" s="82" t="s">
        <v>6</v>
      </c>
      <c r="H15" s="93" t="e">
        <f t="shared" si="2"/>
        <v>#REF!</v>
      </c>
      <c r="I15" s="80">
        <v>170</v>
      </c>
      <c r="J15" s="67"/>
      <c r="K15" s="83" t="e">
        <f t="shared" si="1"/>
        <v>#REF!</v>
      </c>
    </row>
    <row r="16" spans="2:11" ht="15" hidden="1" x14ac:dyDescent="0.2">
      <c r="B16" s="72" t="s">
        <v>88</v>
      </c>
      <c r="C16" s="72" t="str">
        <f>IFERROR(VLOOKUP(B16,#REF!,2,0),"")</f>
        <v/>
      </c>
      <c r="D16" s="98" t="e">
        <f>VLOOKUP(B16,#REF!,2,0)</f>
        <v>#REF!</v>
      </c>
      <c r="E16" s="74">
        <v>0</v>
      </c>
      <c r="F16" s="75" t="e">
        <f t="shared" si="0"/>
        <v>#REF!</v>
      </c>
      <c r="G16" s="76" t="s">
        <v>6</v>
      </c>
      <c r="H16" s="92" t="e">
        <f t="shared" si="2"/>
        <v>#REF!</v>
      </c>
      <c r="I16" s="74">
        <v>290</v>
      </c>
      <c r="J16" s="67"/>
      <c r="K16" s="77" t="e">
        <f t="shared" si="1"/>
        <v>#REF!</v>
      </c>
    </row>
    <row r="17" spans="2:11" ht="15" hidden="1" x14ac:dyDescent="0.2">
      <c r="B17" s="78" t="s">
        <v>60</v>
      </c>
      <c r="C17" s="78" t="str">
        <f>IFERROR(VLOOKUP(B17,#REF!,2,0),"")</f>
        <v/>
      </c>
      <c r="D17" s="99" t="e">
        <f>VLOOKUP(B17,#REF!,2,0)</f>
        <v>#REF!</v>
      </c>
      <c r="E17" s="80">
        <v>18</v>
      </c>
      <c r="F17" s="81" t="e">
        <f t="shared" si="0"/>
        <v>#REF!</v>
      </c>
      <c r="G17" s="82" t="s">
        <v>6</v>
      </c>
      <c r="H17" s="93" t="e">
        <f t="shared" si="2"/>
        <v>#REF!</v>
      </c>
      <c r="I17" s="80">
        <v>440</v>
      </c>
      <c r="J17" s="67"/>
      <c r="K17" s="83" t="e">
        <f t="shared" si="1"/>
        <v>#REF!</v>
      </c>
    </row>
    <row r="18" spans="2:11" ht="15" hidden="1" x14ac:dyDescent="0.2">
      <c r="B18" s="72" t="s">
        <v>96</v>
      </c>
      <c r="C18" s="72" t="str">
        <f>IFERROR(VLOOKUP(B18,#REF!,2,0),"")</f>
        <v/>
      </c>
      <c r="D18" s="98" t="e">
        <f>VLOOKUP(B18,#REF!,2,0)</f>
        <v>#REF!</v>
      </c>
      <c r="E18" s="74">
        <v>3</v>
      </c>
      <c r="F18" s="75" t="e">
        <f t="shared" si="0"/>
        <v>#REF!</v>
      </c>
      <c r="G18" s="76" t="s">
        <v>43</v>
      </c>
      <c r="H18" s="92" t="e">
        <f t="shared" si="2"/>
        <v>#REF!</v>
      </c>
      <c r="I18" s="74">
        <v>922</v>
      </c>
      <c r="J18" s="67"/>
      <c r="K18" s="77" t="e">
        <f t="shared" si="1"/>
        <v>#REF!</v>
      </c>
    </row>
    <row r="19" spans="2:11" ht="15" hidden="1" x14ac:dyDescent="0.2">
      <c r="B19" s="78" t="s">
        <v>85</v>
      </c>
      <c r="C19" s="100" t="str">
        <f>IFERROR(VLOOKUP(B19,#REF!,2,0),"")</f>
        <v/>
      </c>
      <c r="D19" s="99" t="e">
        <f>VLOOKUP(B19,#REF!,2,0)</f>
        <v>#REF!</v>
      </c>
      <c r="E19" s="80">
        <v>-45</v>
      </c>
      <c r="F19" s="81" t="e">
        <f t="shared" si="0"/>
        <v>#REF!</v>
      </c>
      <c r="G19" s="82" t="s">
        <v>6</v>
      </c>
      <c r="H19" s="93" t="e">
        <f t="shared" si="2"/>
        <v>#REF!</v>
      </c>
      <c r="I19" s="80">
        <v>1520</v>
      </c>
      <c r="J19" s="67"/>
      <c r="K19" s="83" t="e">
        <f t="shared" si="1"/>
        <v>#REF!</v>
      </c>
    </row>
    <row r="20" spans="2:11" ht="15" x14ac:dyDescent="0.2">
      <c r="B20" s="72" t="s">
        <v>95</v>
      </c>
      <c r="C20" s="101" t="str">
        <f>IFERROR(VLOOKUP(B20,#REF!,2,0),"")</f>
        <v/>
      </c>
      <c r="D20" s="98" t="e">
        <f>VLOOKUP(B20,#REF!,2,0)</f>
        <v>#REF!</v>
      </c>
      <c r="E20" s="74">
        <v>46.56</v>
      </c>
      <c r="F20" s="75" t="e">
        <f t="shared" si="0"/>
        <v>#REF!</v>
      </c>
      <c r="G20" s="76" t="s">
        <v>6</v>
      </c>
      <c r="H20" s="92" t="e">
        <f t="shared" si="2"/>
        <v>#REF!</v>
      </c>
      <c r="I20" s="74">
        <v>14600</v>
      </c>
      <c r="J20" s="67"/>
      <c r="K20" s="77" t="e">
        <f t="shared" si="1"/>
        <v>#REF!</v>
      </c>
    </row>
    <row r="21" spans="2:11" ht="15" x14ac:dyDescent="0.2">
      <c r="B21" s="78" t="s">
        <v>91</v>
      </c>
      <c r="C21" s="100" t="str">
        <f>IFERROR(VLOOKUP(B21,#REF!,2,0),"")</f>
        <v/>
      </c>
      <c r="D21" s="99" t="e">
        <f>VLOOKUP(B21,#REF!,2,0)</f>
        <v>#REF!</v>
      </c>
      <c r="E21" s="80">
        <v>151.65</v>
      </c>
      <c r="F21" s="81" t="e">
        <f t="shared" si="0"/>
        <v>#REF!</v>
      </c>
      <c r="G21" s="82" t="s">
        <v>6</v>
      </c>
      <c r="H21" s="93" t="e">
        <f t="shared" si="2"/>
        <v>#REF!</v>
      </c>
      <c r="I21" s="80">
        <v>11600</v>
      </c>
      <c r="J21" s="67"/>
      <c r="K21" s="83" t="e">
        <f t="shared" si="1"/>
        <v>#REF!</v>
      </c>
    </row>
    <row r="22" spans="2:11" ht="15" hidden="1" x14ac:dyDescent="0.2">
      <c r="B22" s="72" t="s">
        <v>61</v>
      </c>
      <c r="C22" s="101" t="str">
        <f>IFERROR(VLOOKUP(B22,#REF!,2,0),"")</f>
        <v/>
      </c>
      <c r="D22" s="98" t="e">
        <f>VLOOKUP(B22,#REF!,2,0)</f>
        <v>#REF!</v>
      </c>
      <c r="E22" s="74">
        <v>0</v>
      </c>
      <c r="F22" s="75" t="e">
        <f t="shared" si="0"/>
        <v>#REF!</v>
      </c>
      <c r="G22" s="76" t="s">
        <v>6</v>
      </c>
      <c r="H22" s="92" t="e">
        <f t="shared" si="2"/>
        <v>#REF!</v>
      </c>
      <c r="I22" s="74">
        <v>480</v>
      </c>
      <c r="J22" s="67"/>
      <c r="K22" s="77" t="e">
        <f t="shared" si="1"/>
        <v>#REF!</v>
      </c>
    </row>
    <row r="23" spans="2:11" ht="15" hidden="1" x14ac:dyDescent="0.2">
      <c r="B23" s="78" t="s">
        <v>7</v>
      </c>
      <c r="C23" s="100" t="str">
        <f>IFERROR(VLOOKUP(B23,#REF!,2,0),"")</f>
        <v/>
      </c>
      <c r="D23" s="99" t="e">
        <f>VLOOKUP(B23,#REF!,2,0)</f>
        <v>#REF!</v>
      </c>
      <c r="E23" s="80">
        <v>0</v>
      </c>
      <c r="F23" s="81" t="e">
        <f t="shared" si="0"/>
        <v>#REF!</v>
      </c>
      <c r="G23" s="82" t="s">
        <v>6</v>
      </c>
      <c r="H23" s="93" t="e">
        <f t="shared" si="2"/>
        <v>#REF!</v>
      </c>
      <c r="I23" s="80">
        <v>430</v>
      </c>
      <c r="J23" s="67"/>
      <c r="K23" s="83" t="e">
        <f t="shared" si="1"/>
        <v>#REF!</v>
      </c>
    </row>
    <row r="24" spans="2:11" ht="15" x14ac:dyDescent="0.2">
      <c r="B24" s="72" t="s">
        <v>8</v>
      </c>
      <c r="C24" s="101" t="str">
        <f>IFERROR(VLOOKUP(B24,#REF!,2,0),"")</f>
        <v/>
      </c>
      <c r="D24" s="98" t="e">
        <f>VLOOKUP(B24,#REF!,2,0)</f>
        <v>#REF!</v>
      </c>
      <c r="E24" s="74">
        <v>922.52</v>
      </c>
      <c r="F24" s="75" t="e">
        <f t="shared" si="0"/>
        <v>#REF!</v>
      </c>
      <c r="G24" s="76" t="s">
        <v>6</v>
      </c>
      <c r="H24" s="92" t="e">
        <f t="shared" si="2"/>
        <v>#REF!</v>
      </c>
      <c r="I24" s="74">
        <v>540</v>
      </c>
      <c r="J24" s="67"/>
      <c r="K24" s="77" t="e">
        <f t="shared" si="1"/>
        <v>#REF!</v>
      </c>
    </row>
    <row r="25" spans="2:11" ht="15" x14ac:dyDescent="0.2">
      <c r="B25" s="78" t="s">
        <v>62</v>
      </c>
      <c r="C25" s="100" t="str">
        <f>IFERROR(VLOOKUP(B25,#REF!,2,0),"")</f>
        <v/>
      </c>
      <c r="D25" s="99" t="e">
        <f>VLOOKUP(B25,#REF!,2,0)</f>
        <v>#REF!</v>
      </c>
      <c r="E25" s="80">
        <v>1184</v>
      </c>
      <c r="F25" s="81" t="e">
        <f t="shared" si="0"/>
        <v>#REF!</v>
      </c>
      <c r="G25" s="82" t="s">
        <v>6</v>
      </c>
      <c r="H25" s="93" t="e">
        <f t="shared" si="2"/>
        <v>#REF!</v>
      </c>
      <c r="I25" s="80">
        <v>600</v>
      </c>
      <c r="J25" s="67"/>
      <c r="K25" s="83" t="e">
        <f t="shared" si="1"/>
        <v>#REF!</v>
      </c>
    </row>
    <row r="26" spans="2:11" ht="15" x14ac:dyDescent="0.2">
      <c r="B26" s="72" t="s">
        <v>63</v>
      </c>
      <c r="C26" s="101" t="str">
        <f>IFERROR(VLOOKUP(B26,#REF!,2,0),"")</f>
        <v/>
      </c>
      <c r="D26" s="98" t="e">
        <f>VLOOKUP(B26,#REF!,2,0)</f>
        <v>#REF!</v>
      </c>
      <c r="E26" s="74">
        <v>25</v>
      </c>
      <c r="F26" s="75" t="e">
        <f t="shared" si="0"/>
        <v>#REF!</v>
      </c>
      <c r="G26" s="76" t="s">
        <v>6</v>
      </c>
      <c r="H26" s="92" t="e">
        <f t="shared" si="2"/>
        <v>#REF!</v>
      </c>
      <c r="I26" s="74">
        <v>650</v>
      </c>
      <c r="J26" s="67"/>
      <c r="K26" s="77" t="e">
        <f t="shared" si="1"/>
        <v>#REF!</v>
      </c>
    </row>
    <row r="27" spans="2:11" ht="15" x14ac:dyDescent="0.2">
      <c r="B27" s="72" t="s">
        <v>101</v>
      </c>
      <c r="C27" s="101" t="str">
        <f>IFERROR(VLOOKUP(B27,#REF!,2,0),"")</f>
        <v/>
      </c>
      <c r="D27" s="98" t="e">
        <f>VLOOKUP(B27,#REF!,2,0)</f>
        <v>#REF!</v>
      </c>
      <c r="E27" s="74">
        <v>201.36</v>
      </c>
      <c r="F27" s="75" t="e">
        <f t="shared" si="0"/>
        <v>#REF!</v>
      </c>
      <c r="G27" s="76" t="s">
        <v>6</v>
      </c>
      <c r="H27" s="92" t="e">
        <f t="shared" si="2"/>
        <v>#REF!</v>
      </c>
      <c r="I27" s="74">
        <v>500</v>
      </c>
      <c r="J27" s="67"/>
      <c r="K27" s="77" t="e">
        <f t="shared" si="1"/>
        <v>#REF!</v>
      </c>
    </row>
    <row r="28" spans="2:11" ht="15" hidden="1" x14ac:dyDescent="0.2">
      <c r="B28" s="78" t="s">
        <v>92</v>
      </c>
      <c r="C28" s="100" t="str">
        <f>IFERROR(VLOOKUP(B28,#REF!,2,0),"")</f>
        <v/>
      </c>
      <c r="D28" s="99" t="e">
        <f>VLOOKUP(B28,#REF!,2,0)</f>
        <v>#REF!</v>
      </c>
      <c r="E28" s="80">
        <v>0</v>
      </c>
      <c r="F28" s="81" t="e">
        <f t="shared" si="0"/>
        <v>#REF!</v>
      </c>
      <c r="G28" s="82" t="s">
        <v>6</v>
      </c>
      <c r="H28" s="93" t="e">
        <f t="shared" si="2"/>
        <v>#REF!</v>
      </c>
      <c r="I28" s="80">
        <v>1150</v>
      </c>
      <c r="J28" s="67"/>
      <c r="K28" s="83" t="e">
        <f t="shared" si="1"/>
        <v>#REF!</v>
      </c>
    </row>
    <row r="29" spans="2:11" ht="15" x14ac:dyDescent="0.2">
      <c r="B29" s="72" t="s">
        <v>64</v>
      </c>
      <c r="C29" s="101" t="str">
        <f>IFERROR(VLOOKUP(B29,#REF!,2,0),"")</f>
        <v/>
      </c>
      <c r="D29" s="98" t="e">
        <f>VLOOKUP(B29,#REF!,2,0)</f>
        <v>#REF!</v>
      </c>
      <c r="E29" s="74">
        <v>102.4</v>
      </c>
      <c r="F29" s="75" t="e">
        <f t="shared" si="0"/>
        <v>#REF!</v>
      </c>
      <c r="G29" s="76" t="s">
        <v>6</v>
      </c>
      <c r="H29" s="92" t="e">
        <f t="shared" si="2"/>
        <v>#REF!</v>
      </c>
      <c r="I29" s="74">
        <v>850</v>
      </c>
      <c r="J29" s="67"/>
      <c r="K29" s="77" t="e">
        <f t="shared" si="1"/>
        <v>#REF!</v>
      </c>
    </row>
    <row r="30" spans="2:11" ht="15" x14ac:dyDescent="0.2">
      <c r="B30" s="78" t="s">
        <v>102</v>
      </c>
      <c r="C30" s="100" t="str">
        <f>IFERROR(VLOOKUP(B30,#REF!,2,0),"")</f>
        <v/>
      </c>
      <c r="D30" s="99" t="e">
        <f>VLOOKUP(B30,#REF!,2,0)</f>
        <v>#REF!</v>
      </c>
      <c r="E30" s="80">
        <v>666.35</v>
      </c>
      <c r="F30" s="81" t="e">
        <f t="shared" si="0"/>
        <v>#REF!</v>
      </c>
      <c r="G30" s="82" t="s">
        <v>6</v>
      </c>
      <c r="H30" s="93" t="e">
        <f t="shared" si="2"/>
        <v>#REF!</v>
      </c>
      <c r="I30" s="80">
        <v>1400</v>
      </c>
      <c r="J30" s="67"/>
      <c r="K30" s="83" t="e">
        <f t="shared" si="1"/>
        <v>#REF!</v>
      </c>
    </row>
    <row r="31" spans="2:11" ht="15" x14ac:dyDescent="0.2">
      <c r="B31" s="72" t="s">
        <v>65</v>
      </c>
      <c r="C31" s="101" t="str">
        <f>IFERROR(VLOOKUP(B31,#REF!,2,0),"")</f>
        <v/>
      </c>
      <c r="D31" s="98" t="e">
        <f>VLOOKUP(B31,#REF!,2,0)</f>
        <v>#REF!</v>
      </c>
      <c r="E31" s="74">
        <v>8.5</v>
      </c>
      <c r="F31" s="75" t="e">
        <f t="shared" si="0"/>
        <v>#REF!</v>
      </c>
      <c r="G31" s="76" t="s">
        <v>6</v>
      </c>
      <c r="H31" s="92" t="e">
        <f t="shared" si="2"/>
        <v>#REF!</v>
      </c>
      <c r="I31" s="74">
        <v>930</v>
      </c>
      <c r="J31" s="67"/>
      <c r="K31" s="77" t="e">
        <f t="shared" si="1"/>
        <v>#REF!</v>
      </c>
    </row>
    <row r="32" spans="2:11" ht="15" x14ac:dyDescent="0.2">
      <c r="B32" s="72" t="s">
        <v>103</v>
      </c>
      <c r="C32" s="101" t="str">
        <f>IFERROR(VLOOKUP(B32,#REF!,2,0),"")</f>
        <v/>
      </c>
      <c r="D32" s="98" t="e">
        <f>VLOOKUP(B32,#REF!,2,0)</f>
        <v>#REF!</v>
      </c>
      <c r="E32" s="74">
        <v>610</v>
      </c>
      <c r="F32" s="75" t="e">
        <f t="shared" si="0"/>
        <v>#REF!</v>
      </c>
      <c r="G32" s="76" t="s">
        <v>6</v>
      </c>
      <c r="H32" s="92" t="e">
        <f t="shared" si="2"/>
        <v>#REF!</v>
      </c>
      <c r="I32" s="74">
        <v>800</v>
      </c>
      <c r="J32" s="67"/>
      <c r="K32" s="77" t="e">
        <f t="shared" si="1"/>
        <v>#REF!</v>
      </c>
    </row>
    <row r="33" spans="2:11" ht="15" x14ac:dyDescent="0.2">
      <c r="B33" s="78" t="s">
        <v>66</v>
      </c>
      <c r="C33" s="100" t="str">
        <f>IFERROR(VLOOKUP(B33,#REF!,2,0),"")</f>
        <v/>
      </c>
      <c r="D33" s="99" t="e">
        <f>VLOOKUP(B33,#REF!,2,0)</f>
        <v>#REF!</v>
      </c>
      <c r="E33" s="80">
        <v>30.6</v>
      </c>
      <c r="F33" s="81" t="e">
        <f t="shared" si="0"/>
        <v>#REF!</v>
      </c>
      <c r="G33" s="82" t="s">
        <v>6</v>
      </c>
      <c r="H33" s="93" t="e">
        <f t="shared" si="2"/>
        <v>#REF!</v>
      </c>
      <c r="I33" s="80">
        <v>935</v>
      </c>
      <c r="J33" s="67"/>
      <c r="K33" s="83" t="e">
        <f t="shared" si="1"/>
        <v>#REF!</v>
      </c>
    </row>
    <row r="34" spans="2:11" ht="15" hidden="1" x14ac:dyDescent="0.2">
      <c r="B34" s="72" t="s">
        <v>93</v>
      </c>
      <c r="C34" s="101" t="str">
        <f>IFERROR(VLOOKUP(B34,#REF!,2,0),"")</f>
        <v/>
      </c>
      <c r="D34" s="98" t="e">
        <f>VLOOKUP(B34,#REF!,2,0)</f>
        <v>#REF!</v>
      </c>
      <c r="E34" s="74">
        <v>0</v>
      </c>
      <c r="F34" s="75" t="e">
        <f t="shared" si="0"/>
        <v>#REF!</v>
      </c>
      <c r="G34" s="76" t="s">
        <v>6</v>
      </c>
      <c r="H34" s="92" t="e">
        <f t="shared" si="2"/>
        <v>#REF!</v>
      </c>
      <c r="I34" s="74">
        <v>2330</v>
      </c>
      <c r="J34" s="67"/>
      <c r="K34" s="77" t="e">
        <f t="shared" si="1"/>
        <v>#REF!</v>
      </c>
    </row>
    <row r="35" spans="2:11" ht="15" hidden="1" x14ac:dyDescent="0.2">
      <c r="B35" s="78" t="s">
        <v>13</v>
      </c>
      <c r="C35" s="100" t="str">
        <f>IFERROR(VLOOKUP(B35,#REF!,2,0),"")</f>
        <v/>
      </c>
      <c r="D35" s="99" t="e">
        <f>VLOOKUP(B35,#REF!,2,0)</f>
        <v>#REF!</v>
      </c>
      <c r="E35" s="80">
        <v>0</v>
      </c>
      <c r="F35" s="81" t="e">
        <f t="shared" si="0"/>
        <v>#REF!</v>
      </c>
      <c r="G35" s="82" t="s">
        <v>6</v>
      </c>
      <c r="H35" s="93" t="e">
        <f t="shared" si="2"/>
        <v>#REF!</v>
      </c>
      <c r="I35" s="80">
        <v>1765</v>
      </c>
      <c r="J35" s="67"/>
      <c r="K35" s="83" t="e">
        <f t="shared" si="1"/>
        <v>#REF!</v>
      </c>
    </row>
    <row r="36" spans="2:11" ht="15" x14ac:dyDescent="0.2">
      <c r="B36" s="72" t="s">
        <v>67</v>
      </c>
      <c r="C36" s="101" t="str">
        <f>IFERROR(VLOOKUP(B36,#REF!,2,0),"")</f>
        <v/>
      </c>
      <c r="D36" s="98" t="e">
        <f>VLOOKUP(B36,#REF!,2,0)</f>
        <v>#REF!</v>
      </c>
      <c r="E36" s="74">
        <v>3</v>
      </c>
      <c r="F36" s="75" t="e">
        <f t="shared" si="0"/>
        <v>#REF!</v>
      </c>
      <c r="G36" s="76" t="s">
        <v>6</v>
      </c>
      <c r="H36" s="92" t="e">
        <f t="shared" si="2"/>
        <v>#REF!</v>
      </c>
      <c r="I36" s="74">
        <v>2000</v>
      </c>
      <c r="J36" s="67"/>
      <c r="K36" s="77" t="e">
        <f t="shared" si="1"/>
        <v>#REF!</v>
      </c>
    </row>
    <row r="37" spans="2:11" ht="15" x14ac:dyDescent="0.2">
      <c r="B37" s="78" t="s">
        <v>68</v>
      </c>
      <c r="C37" s="100" t="str">
        <f>IFERROR(VLOOKUP(B37,#REF!,2,0),"")</f>
        <v/>
      </c>
      <c r="D37" s="99" t="e">
        <f>VLOOKUP(B37,#REF!,2,0)</f>
        <v>#REF!</v>
      </c>
      <c r="E37" s="80">
        <v>466</v>
      </c>
      <c r="F37" s="81" t="e">
        <f t="shared" si="0"/>
        <v>#REF!</v>
      </c>
      <c r="G37" s="82" t="s">
        <v>6</v>
      </c>
      <c r="H37" s="93" t="e">
        <f t="shared" si="2"/>
        <v>#REF!</v>
      </c>
      <c r="I37" s="80">
        <v>1300</v>
      </c>
      <c r="J37" s="67"/>
      <c r="K37" s="83" t="e">
        <f t="shared" si="1"/>
        <v>#REF!</v>
      </c>
    </row>
    <row r="38" spans="2:11" ht="15" hidden="1" x14ac:dyDescent="0.2">
      <c r="B38" s="72" t="s">
        <v>69</v>
      </c>
      <c r="C38" s="101" t="str">
        <f>IFERROR(VLOOKUP(B38,#REF!,2,0),"")</f>
        <v/>
      </c>
      <c r="D38" s="98" t="e">
        <f>VLOOKUP(B38,#REF!,2,0)</f>
        <v>#REF!</v>
      </c>
      <c r="E38" s="74">
        <v>0.2</v>
      </c>
      <c r="F38" s="75" t="e">
        <f t="shared" si="0"/>
        <v>#REF!</v>
      </c>
      <c r="G38" s="76" t="s">
        <v>6</v>
      </c>
      <c r="H38" s="92" t="e">
        <f t="shared" si="2"/>
        <v>#REF!</v>
      </c>
      <c r="I38" s="74">
        <v>1650</v>
      </c>
      <c r="J38" s="67"/>
      <c r="K38" s="77" t="e">
        <f t="shared" si="1"/>
        <v>#REF!</v>
      </c>
    </row>
    <row r="39" spans="2:11" ht="15" x14ac:dyDescent="0.2">
      <c r="B39" s="78" t="s">
        <v>105</v>
      </c>
      <c r="C39" s="100" t="str">
        <f>IFERROR(VLOOKUP(B39,#REF!,2,0),"")</f>
        <v/>
      </c>
      <c r="D39" s="99" t="e">
        <f>VLOOKUP(B39,#REF!,2,0)</f>
        <v>#REF!</v>
      </c>
      <c r="E39" s="80">
        <v>179.5</v>
      </c>
      <c r="F39" s="81" t="e">
        <f t="shared" si="0"/>
        <v>#REF!</v>
      </c>
      <c r="G39" s="82" t="s">
        <v>6</v>
      </c>
      <c r="H39" s="93" t="e">
        <f t="shared" si="2"/>
        <v>#REF!</v>
      </c>
      <c r="I39" s="80">
        <v>2300</v>
      </c>
      <c r="J39" s="67"/>
      <c r="K39" s="83" t="e">
        <f t="shared" si="1"/>
        <v>#REF!</v>
      </c>
    </row>
    <row r="40" spans="2:11" ht="15" x14ac:dyDescent="0.2">
      <c r="B40" s="72" t="s">
        <v>86</v>
      </c>
      <c r="C40" s="101" t="str">
        <f>IFERROR(VLOOKUP(B40,#REF!,2,0),"")</f>
        <v/>
      </c>
      <c r="D40" s="98" t="e">
        <f>VLOOKUP(B40,#REF!,2,0)</f>
        <v>#REF!</v>
      </c>
      <c r="E40" s="74">
        <v>63.65</v>
      </c>
      <c r="F40" s="75" t="e">
        <f t="shared" si="0"/>
        <v>#REF!</v>
      </c>
      <c r="G40" s="76" t="s">
        <v>6</v>
      </c>
      <c r="H40" s="92" t="e">
        <f t="shared" si="2"/>
        <v>#REF!</v>
      </c>
      <c r="I40" s="74">
        <v>1950</v>
      </c>
      <c r="J40" s="67"/>
      <c r="K40" s="77" t="e">
        <f t="shared" si="1"/>
        <v>#REF!</v>
      </c>
    </row>
    <row r="41" spans="2:11" ht="15" x14ac:dyDescent="0.2">
      <c r="B41" s="78" t="s">
        <v>97</v>
      </c>
      <c r="C41" s="100" t="str">
        <f>IFERROR(VLOOKUP(B41,#REF!,2,0),"")</f>
        <v/>
      </c>
      <c r="D41" s="99" t="e">
        <f>VLOOKUP(B41,#REF!,2,0)</f>
        <v>#REF!</v>
      </c>
      <c r="E41" s="80">
        <v>506.31</v>
      </c>
      <c r="F41" s="81" t="e">
        <f t="shared" si="0"/>
        <v>#REF!</v>
      </c>
      <c r="G41" s="82" t="s">
        <v>6</v>
      </c>
      <c r="H41" s="93" t="e">
        <f t="shared" si="2"/>
        <v>#REF!</v>
      </c>
      <c r="I41" s="80">
        <v>2200</v>
      </c>
      <c r="J41" s="67"/>
      <c r="K41" s="83" t="e">
        <f t="shared" si="1"/>
        <v>#REF!</v>
      </c>
    </row>
    <row r="42" spans="2:11" ht="15" hidden="1" x14ac:dyDescent="0.2">
      <c r="B42" s="72" t="s">
        <v>70</v>
      </c>
      <c r="C42" s="101" t="str">
        <f>IFERROR(VLOOKUP(B42,#REF!,2,0),"")</f>
        <v/>
      </c>
      <c r="D42" s="98" t="e">
        <f>VLOOKUP(B42,#REF!,2,0)</f>
        <v>#REF!</v>
      </c>
      <c r="E42" s="74">
        <v>0.33</v>
      </c>
      <c r="F42" s="75" t="e">
        <f t="shared" si="0"/>
        <v>#REF!</v>
      </c>
      <c r="G42" s="76" t="s">
        <v>6</v>
      </c>
      <c r="H42" s="92" t="e">
        <f t="shared" si="2"/>
        <v>#REF!</v>
      </c>
      <c r="I42" s="74">
        <v>2500</v>
      </c>
      <c r="J42" s="67"/>
      <c r="K42" s="77" t="e">
        <f t="shared" si="1"/>
        <v>#REF!</v>
      </c>
    </row>
    <row r="43" spans="2:11" ht="15" x14ac:dyDescent="0.2">
      <c r="B43" s="78" t="s">
        <v>18</v>
      </c>
      <c r="C43" s="100" t="str">
        <f>IFERROR(VLOOKUP(B43,#REF!,2,0),"")</f>
        <v/>
      </c>
      <c r="D43" s="99" t="e">
        <f>VLOOKUP(B43,#REF!,2,0)</f>
        <v>#REF!</v>
      </c>
      <c r="E43" s="80">
        <v>116.66</v>
      </c>
      <c r="F43" s="81" t="e">
        <f t="shared" si="0"/>
        <v>#REF!</v>
      </c>
      <c r="G43" s="82" t="s">
        <v>6</v>
      </c>
      <c r="H43" s="93" t="e">
        <f t="shared" si="2"/>
        <v>#REF!</v>
      </c>
      <c r="I43" s="80">
        <v>2350</v>
      </c>
      <c r="J43" s="67"/>
      <c r="K43" s="83" t="e">
        <f t="shared" si="1"/>
        <v>#REF!</v>
      </c>
    </row>
    <row r="44" spans="2:11" ht="15" x14ac:dyDescent="0.2">
      <c r="B44" s="72" t="s">
        <v>71</v>
      </c>
      <c r="C44" s="101" t="str">
        <f>IFERROR(VLOOKUP(B44,#REF!,2,0),"")</f>
        <v/>
      </c>
      <c r="D44" s="98" t="e">
        <f>VLOOKUP(B44,#REF!,2,0)</f>
        <v>#REF!</v>
      </c>
      <c r="E44" s="74">
        <v>24</v>
      </c>
      <c r="F44" s="75" t="e">
        <f t="shared" si="0"/>
        <v>#REF!</v>
      </c>
      <c r="G44" s="76" t="s">
        <v>6</v>
      </c>
      <c r="H44" s="92" t="e">
        <f t="shared" si="2"/>
        <v>#REF!</v>
      </c>
      <c r="I44" s="74">
        <v>3200</v>
      </c>
      <c r="J44" s="67"/>
      <c r="K44" s="77" t="e">
        <f t="shared" si="1"/>
        <v>#REF!</v>
      </c>
    </row>
    <row r="45" spans="2:11" ht="15" hidden="1" x14ac:dyDescent="0.2">
      <c r="B45" s="78" t="s">
        <v>106</v>
      </c>
      <c r="C45" s="100" t="str">
        <f>IFERROR(VLOOKUP(B45,#REF!,2,0),"")</f>
        <v/>
      </c>
      <c r="D45" s="99" t="e">
        <f>VLOOKUP(B45,#REF!,2,0)</f>
        <v>#REF!</v>
      </c>
      <c r="E45" s="80">
        <v>0</v>
      </c>
      <c r="F45" s="81" t="e">
        <f t="shared" si="0"/>
        <v>#REF!</v>
      </c>
      <c r="G45" s="82" t="s">
        <v>6</v>
      </c>
      <c r="H45" s="93" t="e">
        <f t="shared" si="2"/>
        <v>#REF!</v>
      </c>
      <c r="I45" s="80">
        <v>3700</v>
      </c>
      <c r="J45" s="67"/>
      <c r="K45" s="83" t="e">
        <f t="shared" si="1"/>
        <v>#REF!</v>
      </c>
    </row>
    <row r="46" spans="2:11" ht="15" x14ac:dyDescent="0.2">
      <c r="B46" s="72" t="s">
        <v>107</v>
      </c>
      <c r="C46" s="101" t="str">
        <f>IFERROR(VLOOKUP(B46,#REF!,2,0),"")</f>
        <v/>
      </c>
      <c r="D46" s="98" t="e">
        <f>VLOOKUP(B46,#REF!,2,0)</f>
        <v>#REF!</v>
      </c>
      <c r="E46" s="74">
        <v>126.35</v>
      </c>
      <c r="F46" s="75" t="e">
        <f t="shared" si="0"/>
        <v>#REF!</v>
      </c>
      <c r="G46" s="76" t="s">
        <v>6</v>
      </c>
      <c r="H46" s="92" t="e">
        <f t="shared" si="2"/>
        <v>#REF!</v>
      </c>
      <c r="I46" s="74">
        <v>3100</v>
      </c>
      <c r="J46" s="67"/>
      <c r="K46" s="77" t="e">
        <f t="shared" si="1"/>
        <v>#REF!</v>
      </c>
    </row>
    <row r="47" spans="2:11" ht="15" x14ac:dyDescent="0.2">
      <c r="B47" s="78" t="s">
        <v>108</v>
      </c>
      <c r="C47" s="100" t="str">
        <f>IFERROR(VLOOKUP(B47,#REF!,2,0),"")</f>
        <v/>
      </c>
      <c r="D47" s="99" t="e">
        <f>VLOOKUP(B47,#REF!,2,0)</f>
        <v>#REF!</v>
      </c>
      <c r="E47" s="80">
        <v>58.28</v>
      </c>
      <c r="F47" s="81" t="e">
        <f t="shared" si="0"/>
        <v>#REF!</v>
      </c>
      <c r="G47" s="82" t="s">
        <v>6</v>
      </c>
      <c r="H47" s="93" t="e">
        <f t="shared" si="2"/>
        <v>#REF!</v>
      </c>
      <c r="I47" s="80">
        <v>3800</v>
      </c>
      <c r="J47" s="67"/>
      <c r="K47" s="83" t="e">
        <f t="shared" si="1"/>
        <v>#REF!</v>
      </c>
    </row>
    <row r="48" spans="2:11" ht="15" x14ac:dyDescent="0.2">
      <c r="B48" s="72" t="s">
        <v>72</v>
      </c>
      <c r="C48" s="101" t="str">
        <f>IFERROR(VLOOKUP(B48,#REF!,2,0),"")</f>
        <v/>
      </c>
      <c r="D48" s="98" t="e">
        <f>VLOOKUP(B48,#REF!,2,0)</f>
        <v>#REF!</v>
      </c>
      <c r="E48" s="74">
        <v>4.4400000000000004</v>
      </c>
      <c r="F48" s="75" t="e">
        <f t="shared" si="0"/>
        <v>#REF!</v>
      </c>
      <c r="G48" s="76" t="s">
        <v>6</v>
      </c>
      <c r="H48" s="92" t="e">
        <f t="shared" si="2"/>
        <v>#REF!</v>
      </c>
      <c r="I48" s="74">
        <v>3950</v>
      </c>
      <c r="J48" s="67"/>
      <c r="K48" s="77" t="e">
        <f t="shared" si="1"/>
        <v>#REF!</v>
      </c>
    </row>
    <row r="49" spans="2:11" ht="15" hidden="1" x14ac:dyDescent="0.2">
      <c r="B49" s="78" t="s">
        <v>21</v>
      </c>
      <c r="C49" s="100" t="str">
        <f>IFERROR(VLOOKUP(B49,#REF!,2,0),"")</f>
        <v/>
      </c>
      <c r="D49" s="99" t="e">
        <f>VLOOKUP(B49,#REF!,2,0)</f>
        <v>#REF!</v>
      </c>
      <c r="E49" s="80">
        <v>0</v>
      </c>
      <c r="F49" s="81" t="e">
        <f t="shared" si="0"/>
        <v>#REF!</v>
      </c>
      <c r="G49" s="82" t="s">
        <v>6</v>
      </c>
      <c r="H49" s="93" t="e">
        <f t="shared" si="2"/>
        <v>#REF!</v>
      </c>
      <c r="I49" s="80">
        <v>4325</v>
      </c>
      <c r="J49" s="67"/>
      <c r="K49" s="83" t="e">
        <f t="shared" si="1"/>
        <v>#REF!</v>
      </c>
    </row>
    <row r="50" spans="2:11" ht="15" x14ac:dyDescent="0.2">
      <c r="B50" s="72" t="s">
        <v>77</v>
      </c>
      <c r="C50" s="101" t="str">
        <f>IFERROR(VLOOKUP(B50,#REF!,2,0),"")</f>
        <v/>
      </c>
      <c r="D50" s="98" t="e">
        <f>VLOOKUP(B50,#REF!,2,0)</f>
        <v>#REF!</v>
      </c>
      <c r="E50" s="74">
        <v>17.3</v>
      </c>
      <c r="F50" s="75" t="e">
        <f t="shared" si="0"/>
        <v>#REF!</v>
      </c>
      <c r="G50" s="76" t="s">
        <v>6</v>
      </c>
      <c r="H50" s="92" t="e">
        <f t="shared" si="2"/>
        <v>#REF!</v>
      </c>
      <c r="I50" s="74">
        <v>4600</v>
      </c>
      <c r="J50" s="67"/>
      <c r="K50" s="77" t="e">
        <f t="shared" si="1"/>
        <v>#REF!</v>
      </c>
    </row>
    <row r="51" spans="2:11" ht="15" x14ac:dyDescent="0.2">
      <c r="B51" s="78" t="s">
        <v>78</v>
      </c>
      <c r="C51" s="100" t="str">
        <f>IFERROR(VLOOKUP(B51,#REF!,2,0),"")</f>
        <v/>
      </c>
      <c r="D51" s="99" t="e">
        <f>VLOOKUP(B51,#REF!,2,0)</f>
        <v>#REF!</v>
      </c>
      <c r="E51" s="80">
        <v>2160.4</v>
      </c>
      <c r="F51" s="81" t="e">
        <f t="shared" si="0"/>
        <v>#REF!</v>
      </c>
      <c r="G51" s="82" t="s">
        <v>6</v>
      </c>
      <c r="H51" s="93" t="e">
        <f t="shared" si="2"/>
        <v>#REF!</v>
      </c>
      <c r="I51" s="80">
        <v>300</v>
      </c>
      <c r="J51" s="67"/>
      <c r="K51" s="83" t="e">
        <f t="shared" si="1"/>
        <v>#REF!</v>
      </c>
    </row>
    <row r="52" spans="2:11" ht="15" x14ac:dyDescent="0.2">
      <c r="B52" s="72" t="s">
        <v>73</v>
      </c>
      <c r="C52" s="101" t="str">
        <f>IFERROR(VLOOKUP(B52,#REF!,2,0),"")</f>
        <v/>
      </c>
      <c r="D52" s="98" t="e">
        <f>VLOOKUP(B52,#REF!,2,0)</f>
        <v>#REF!</v>
      </c>
      <c r="E52" s="74">
        <v>23.32</v>
      </c>
      <c r="F52" s="75" t="e">
        <f t="shared" si="0"/>
        <v>#REF!</v>
      </c>
      <c r="G52" s="76" t="s">
        <v>6</v>
      </c>
      <c r="H52" s="92" t="e">
        <f t="shared" si="2"/>
        <v>#REF!</v>
      </c>
      <c r="I52" s="74">
        <v>5500</v>
      </c>
      <c r="J52" s="67"/>
      <c r="K52" s="77" t="e">
        <f t="shared" si="1"/>
        <v>#REF!</v>
      </c>
    </row>
    <row r="53" spans="2:11" ht="15" x14ac:dyDescent="0.2">
      <c r="B53" s="78" t="s">
        <v>99</v>
      </c>
      <c r="C53" s="100" t="str">
        <f>IFERROR(VLOOKUP(B53,#REF!,2,0),"")</f>
        <v/>
      </c>
      <c r="D53" s="99" t="e">
        <f>VLOOKUP(B53,#REF!,2,0)</f>
        <v>#REF!</v>
      </c>
      <c r="E53" s="80">
        <v>35.119999999999997</v>
      </c>
      <c r="F53" s="81" t="e">
        <f t="shared" si="0"/>
        <v>#REF!</v>
      </c>
      <c r="G53" s="82" t="s">
        <v>6</v>
      </c>
      <c r="H53" s="93" t="e">
        <f t="shared" si="2"/>
        <v>#REF!</v>
      </c>
      <c r="I53" s="80">
        <v>8000</v>
      </c>
      <c r="J53" s="67"/>
      <c r="K53" s="83" t="e">
        <f t="shared" si="1"/>
        <v>#REF!</v>
      </c>
    </row>
    <row r="54" spans="2:11" ht="15" x14ac:dyDescent="0.2">
      <c r="B54" s="72" t="s">
        <v>100</v>
      </c>
      <c r="C54" s="101" t="str">
        <f>IFERROR(VLOOKUP(B54,#REF!,2,0),"")</f>
        <v/>
      </c>
      <c r="D54" s="98" t="e">
        <f>VLOOKUP(B54,#REF!,2,0)</f>
        <v>#REF!</v>
      </c>
      <c r="E54" s="74">
        <v>10.02</v>
      </c>
      <c r="F54" s="75" t="e">
        <f t="shared" si="0"/>
        <v>#REF!</v>
      </c>
      <c r="G54" s="76" t="s">
        <v>6</v>
      </c>
      <c r="H54" s="92" t="e">
        <f t="shared" si="2"/>
        <v>#REF!</v>
      </c>
      <c r="I54" s="74">
        <v>7200</v>
      </c>
      <c r="J54" s="67"/>
      <c r="K54" s="77" t="e">
        <f t="shared" si="1"/>
        <v>#REF!</v>
      </c>
    </row>
    <row r="55" spans="2:11" ht="15" x14ac:dyDescent="0.2">
      <c r="B55" s="78" t="s">
        <v>23</v>
      </c>
      <c r="C55" s="100" t="str">
        <f>IFERROR(VLOOKUP(B55,#REF!,2,0),"")</f>
        <v/>
      </c>
      <c r="D55" s="99" t="e">
        <f>VLOOKUP(B55,#REF!,2,0)</f>
        <v>#REF!</v>
      </c>
      <c r="E55" s="80">
        <v>2398.5300000000002</v>
      </c>
      <c r="F55" s="81" t="e">
        <f t="shared" si="0"/>
        <v>#REF!</v>
      </c>
      <c r="G55" s="82" t="s">
        <v>6</v>
      </c>
      <c r="H55" s="93" t="e">
        <f t="shared" si="2"/>
        <v>#REF!</v>
      </c>
      <c r="I55" s="80">
        <v>350</v>
      </c>
      <c r="J55" s="67"/>
      <c r="K55" s="83" t="e">
        <f t="shared" si="1"/>
        <v>#REF!</v>
      </c>
    </row>
    <row r="56" spans="2:11" ht="15" x14ac:dyDescent="0.2">
      <c r="B56" s="72" t="s">
        <v>33</v>
      </c>
      <c r="C56" s="101" t="str">
        <f>IFERROR(VLOOKUP(B56,#REF!,2,0),"")</f>
        <v/>
      </c>
      <c r="D56" s="98" t="e">
        <f>VLOOKUP(B56,#REF!,2,0)</f>
        <v>#REF!</v>
      </c>
      <c r="E56" s="74">
        <v>90.8</v>
      </c>
      <c r="F56" s="75" t="e">
        <f t="shared" si="0"/>
        <v>#REF!</v>
      </c>
      <c r="G56" s="76" t="s">
        <v>6</v>
      </c>
      <c r="H56" s="92" t="e">
        <f t="shared" si="2"/>
        <v>#REF!</v>
      </c>
      <c r="I56" s="74">
        <v>550</v>
      </c>
      <c r="J56" s="67"/>
      <c r="K56" s="77" t="e">
        <f t="shared" si="1"/>
        <v>#REF!</v>
      </c>
    </row>
    <row r="57" spans="2:11" ht="15" hidden="1" x14ac:dyDescent="0.2">
      <c r="B57" s="78" t="s">
        <v>74</v>
      </c>
      <c r="C57" s="100" t="str">
        <f>IFERROR(VLOOKUP(B57,#REF!,2,0),"")</f>
        <v/>
      </c>
      <c r="D57" s="99" t="e">
        <f>VLOOKUP(B57,#REF!,2,0)</f>
        <v>#REF!</v>
      </c>
      <c r="E57" s="80">
        <v>22.4</v>
      </c>
      <c r="F57" s="81"/>
      <c r="G57" s="82" t="s">
        <v>6</v>
      </c>
      <c r="H57" s="93" t="e">
        <f t="shared" si="2"/>
        <v>#REF!</v>
      </c>
      <c r="I57" s="80">
        <v>842</v>
      </c>
      <c r="J57" s="67"/>
      <c r="K57" s="83" t="e">
        <f t="shared" si="1"/>
        <v>#REF!</v>
      </c>
    </row>
    <row r="58" spans="2:11" ht="15" hidden="1" x14ac:dyDescent="0.2">
      <c r="B58" s="72" t="s">
        <v>75</v>
      </c>
      <c r="C58" s="101" t="str">
        <f>IFERROR(VLOOKUP(B58,#REF!,2,0),"")</f>
        <v/>
      </c>
      <c r="D58" s="98" t="e">
        <f>VLOOKUP(B58,#REF!,2,0)</f>
        <v>#REF!</v>
      </c>
      <c r="E58" s="74">
        <v>40.700000000000003</v>
      </c>
      <c r="F58" s="75" t="e">
        <f t="shared" si="0"/>
        <v>#REF!</v>
      </c>
      <c r="G58" s="76" t="s">
        <v>6</v>
      </c>
      <c r="H58" s="92" t="e">
        <f t="shared" si="2"/>
        <v>#REF!</v>
      </c>
      <c r="I58" s="74">
        <v>1112</v>
      </c>
      <c r="J58" s="67"/>
      <c r="K58" s="77" t="e">
        <f t="shared" si="1"/>
        <v>#REF!</v>
      </c>
    </row>
    <row r="59" spans="2:11" ht="15" hidden="1" x14ac:dyDescent="0.2">
      <c r="B59" s="78" t="s">
        <v>46</v>
      </c>
      <c r="C59" s="100" t="str">
        <f>IFERROR(VLOOKUP(B59,#REF!,2,0),"")</f>
        <v/>
      </c>
      <c r="D59" s="99" t="e">
        <f>VLOOKUP(B59,#REF!,2,0)</f>
        <v>#REF!</v>
      </c>
      <c r="E59" s="80">
        <v>0</v>
      </c>
      <c r="F59" s="81" t="e">
        <f t="shared" si="0"/>
        <v>#REF!</v>
      </c>
      <c r="G59" s="82" t="s">
        <v>6</v>
      </c>
      <c r="H59" s="93" t="e">
        <f t="shared" si="2"/>
        <v>#REF!</v>
      </c>
      <c r="I59" s="80">
        <v>165</v>
      </c>
      <c r="J59" s="67"/>
      <c r="K59" s="83" t="e">
        <f t="shared" si="1"/>
        <v>#REF!</v>
      </c>
    </row>
    <row r="60" spans="2:11" ht="15" hidden="1" x14ac:dyDescent="0.2">
      <c r="B60" s="72" t="s">
        <v>47</v>
      </c>
      <c r="C60" s="101" t="str">
        <f>IFERROR(VLOOKUP(B60,#REF!,2,0),"")</f>
        <v/>
      </c>
      <c r="D60" s="98" t="e">
        <f>VLOOKUP(B60,#REF!,2,0)</f>
        <v>#REF!</v>
      </c>
      <c r="E60" s="74">
        <v>3.8</v>
      </c>
      <c r="F60" s="75" t="e">
        <f t="shared" si="0"/>
        <v>#REF!</v>
      </c>
      <c r="G60" s="76" t="s">
        <v>6</v>
      </c>
      <c r="H60" s="92" t="e">
        <f t="shared" si="2"/>
        <v>#REF!</v>
      </c>
      <c r="I60" s="74">
        <v>481</v>
      </c>
      <c r="J60" s="67"/>
      <c r="K60" s="77" t="e">
        <f t="shared" si="1"/>
        <v>#REF!</v>
      </c>
    </row>
    <row r="61" spans="2:11" ht="15" hidden="1" x14ac:dyDescent="0.2">
      <c r="B61" s="78" t="s">
        <v>76</v>
      </c>
      <c r="C61" s="100" t="str">
        <f>IFERROR(VLOOKUP(B61,#REF!,2,0),"")</f>
        <v/>
      </c>
      <c r="D61" s="99" t="e">
        <f>VLOOKUP(B61,#REF!,2,0)</f>
        <v>#REF!</v>
      </c>
      <c r="E61" s="80">
        <v>45.7</v>
      </c>
      <c r="F61" s="81" t="e">
        <f t="shared" si="0"/>
        <v>#REF!</v>
      </c>
      <c r="G61" s="82" t="s">
        <v>6</v>
      </c>
      <c r="H61" s="93" t="e">
        <f t="shared" si="2"/>
        <v>#REF!</v>
      </c>
      <c r="I61" s="80">
        <v>964</v>
      </c>
      <c r="J61" s="67"/>
      <c r="K61" s="83" t="e">
        <f t="shared" si="1"/>
        <v>#REF!</v>
      </c>
    </row>
    <row r="62" spans="2:11" ht="15" hidden="1" x14ac:dyDescent="0.2">
      <c r="B62" s="72" t="s">
        <v>80</v>
      </c>
      <c r="C62" s="101" t="str">
        <f>IFERROR(VLOOKUP(B62,#REF!,2,0),"")</f>
        <v/>
      </c>
      <c r="D62" s="98" t="e">
        <f>VLOOKUP(B62,#REF!,2,0)</f>
        <v>#REF!</v>
      </c>
      <c r="E62" s="74">
        <v>6</v>
      </c>
      <c r="F62" s="75"/>
      <c r="G62" s="76" t="s">
        <v>6</v>
      </c>
      <c r="H62" s="92"/>
      <c r="I62" s="74">
        <v>5000</v>
      </c>
      <c r="J62" s="67"/>
      <c r="K62" s="77">
        <f t="shared" si="1"/>
        <v>0</v>
      </c>
    </row>
    <row r="63" spans="2:11" ht="15" hidden="1" x14ac:dyDescent="0.2">
      <c r="B63" s="78" t="s">
        <v>90</v>
      </c>
      <c r="C63" s="100" t="str">
        <f>IFERROR(VLOOKUP(B63,#REF!,2,0),"")</f>
        <v/>
      </c>
      <c r="D63" s="99" t="e">
        <f>VLOOKUP(B63,#REF!,2,0)</f>
        <v>#REF!</v>
      </c>
      <c r="E63" s="80">
        <v>192</v>
      </c>
      <c r="F63" s="81" t="e">
        <f t="shared" si="0"/>
        <v>#REF!</v>
      </c>
      <c r="G63" s="82" t="s">
        <v>6</v>
      </c>
      <c r="H63" s="93" t="e">
        <f t="shared" si="2"/>
        <v>#REF!</v>
      </c>
      <c r="I63" s="80">
        <v>5000</v>
      </c>
      <c r="J63" s="67"/>
      <c r="K63" s="83" t="e">
        <f t="shared" si="1"/>
        <v>#REF!</v>
      </c>
    </row>
    <row r="64" spans="2:11" ht="15" hidden="1" x14ac:dyDescent="0.2">
      <c r="B64" s="72" t="s">
        <v>89</v>
      </c>
      <c r="C64" s="101" t="str">
        <f>IFERROR(VLOOKUP(B64,#REF!,2,0),"")</f>
        <v/>
      </c>
      <c r="D64" s="98" t="e">
        <f>VLOOKUP(B64,#REF!,2,0)</f>
        <v>#REF!</v>
      </c>
      <c r="E64" s="74">
        <v>8</v>
      </c>
      <c r="F64" s="75" t="e">
        <f t="shared" si="0"/>
        <v>#REF!</v>
      </c>
      <c r="G64" s="76" t="s">
        <v>6</v>
      </c>
      <c r="H64" s="92"/>
      <c r="I64" s="74">
        <v>1160</v>
      </c>
      <c r="J64" s="67"/>
      <c r="K64" s="77">
        <f t="shared" si="1"/>
        <v>0</v>
      </c>
    </row>
    <row r="67" spans="7:7" ht="30" x14ac:dyDescent="0.2">
      <c r="G67" s="36" t="s">
        <v>51</v>
      </c>
    </row>
  </sheetData>
  <autoFilter ref="B3:I64">
    <filterColumn colId="0">
      <filters>
        <filter val="Труба б/у 1020х12"/>
        <filter val="Труба б/у 1020х9,5"/>
        <filter val="Труба б/у 114х4,5"/>
        <filter val="Труба б/у 114х6,0"/>
        <filter val="Труба б/у 114х8,0"/>
        <filter val="Труба б/у 120х3,5"/>
        <filter val="Труба б/у 159х5,0"/>
        <filter val="Труба б/у 159х7,5"/>
        <filter val="Труба б/у 159х8,0"/>
        <filter val="Труба б/у 168х4,0"/>
        <filter val="Труба б/у 168х6,0"/>
        <filter val="Труба б/у 273х10,0"/>
        <filter val="Труба б/у 273х4,0"/>
        <filter val="Труба б/у 273х7,0"/>
        <filter val="Труба б/у 325х5,0"/>
        <filter val="Труба б/у 325х7,0"/>
        <filter val="Труба б/у 426х4,5"/>
        <filter val="Труба б/у 426х7,0"/>
        <filter val="Труба б/у 530х5,0"/>
        <filter val="Труба б/у 530х6,0"/>
        <filter val="Труба б/у 530х7,0"/>
        <filter val="Труба б/у 530х8,0"/>
        <filter val="Труба б/у 60х5,0"/>
        <filter val="Труба б/у 630х8,0"/>
        <filter val="Труба б/у 720х10,0"/>
        <filter val="Труба б/у 720х9,0"/>
        <filter val="Труба б/у 73х5,5"/>
        <filter val="Труба б/у 89х6,5"/>
      </filters>
    </filterColumn>
    <filterColumn colId="3">
      <filters>
        <filter val="1 184"/>
        <filter val="1 680"/>
        <filter val="10"/>
        <filter val="102"/>
        <filter val="11"/>
        <filter val="117"/>
        <filter val="12 711"/>
        <filter val="126"/>
        <filter val="152"/>
        <filter val="17"/>
        <filter val="18"/>
        <filter val="180"/>
        <filter val="192"/>
        <filter val="2 160"/>
        <filter val="2 399"/>
        <filter val="201"/>
        <filter val="21"/>
        <filter val="22"/>
        <filter val="23"/>
        <filter val="24"/>
        <filter val="25"/>
        <filter val="3"/>
        <filter val="31"/>
        <filter val="35"/>
        <filter val="4"/>
        <filter val="41"/>
        <filter val="46"/>
        <filter val="466"/>
        <filter val="47"/>
        <filter val="48"/>
        <filter val="506"/>
        <filter val="57"/>
        <filter val="58"/>
        <filter val="582"/>
        <filter val="6"/>
        <filter val="610"/>
        <filter val="64"/>
        <filter val="666"/>
        <filter val="8"/>
        <filter val="9"/>
        <filter val="91"/>
        <filter val="923"/>
      </filters>
    </filterColumn>
  </autoFilter>
  <pageMargins left="0.25" right="0.25" top="0.75" bottom="0.75" header="0.3" footer="0.3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60"/>
  <sheetViews>
    <sheetView showGridLines="0" view="pageBreakPreview" zoomScaleNormal="100" zoomScaleSheetLayoutView="100" workbookViewId="0">
      <pane xSplit="2" ySplit="3" topLeftCell="C4" activePane="bottomRight" state="frozen"/>
      <selection activeCell="A33" sqref="A33:XFD33"/>
      <selection pane="topRight" activeCell="A33" sqref="A33:XFD33"/>
      <selection pane="bottomLeft" activeCell="A33" sqref="A33:XFD33"/>
      <selection pane="bottomRight" activeCell="A33" sqref="A33:XFD33"/>
    </sheetView>
  </sheetViews>
  <sheetFormatPr defaultRowHeight="12.75" x14ac:dyDescent="0.2"/>
  <cols>
    <col min="1" max="1" width="2.85546875" style="21" customWidth="1"/>
    <col min="2" max="2" width="42.5703125" style="21" customWidth="1"/>
    <col min="3" max="3" width="16.28515625" style="96" customWidth="1"/>
    <col min="4" max="4" width="8.5703125" style="21" customWidth="1"/>
    <col min="5" max="5" width="11.42578125" style="21" customWidth="1"/>
    <col min="6" max="6" width="12.5703125" style="21" customWidth="1"/>
    <col min="7" max="7" width="6.85546875" style="21" customWidth="1"/>
    <col min="8" max="8" width="12.7109375" style="96" customWidth="1"/>
    <col min="9" max="9" width="11.42578125" style="21" customWidth="1"/>
    <col min="10" max="10" width="3.140625" style="21" customWidth="1"/>
    <col min="11" max="11" width="13.85546875" style="21" customWidth="1"/>
    <col min="12" max="12" width="9.140625" style="21"/>
    <col min="13" max="13" width="13.5703125" style="21" bestFit="1" customWidth="1"/>
    <col min="14" max="16384" width="9.140625" style="21"/>
  </cols>
  <sheetData>
    <row r="2" spans="2:11" ht="15" x14ac:dyDescent="0.25">
      <c r="B2" s="66" t="str">
        <f ca="1">CONCATENATE("Остатки на ",TEXT(TODAY(),"ДД.ММ.ГГГГ"))</f>
        <v>Остатки на 30.08.2022</v>
      </c>
      <c r="C2" s="97"/>
      <c r="D2" s="67"/>
      <c r="E2" s="67"/>
      <c r="F2" s="67"/>
      <c r="G2" s="67"/>
      <c r="H2" s="97"/>
      <c r="I2" s="67"/>
      <c r="J2" s="67"/>
      <c r="K2" s="67"/>
    </row>
    <row r="3" spans="2:11" ht="45.75" customHeight="1" x14ac:dyDescent="0.2">
      <c r="B3" s="68" t="s">
        <v>0</v>
      </c>
      <c r="C3" s="68" t="s">
        <v>109</v>
      </c>
      <c r="D3" s="69" t="s">
        <v>25</v>
      </c>
      <c r="E3" s="69" t="s">
        <v>26</v>
      </c>
      <c r="F3" s="69" t="s">
        <v>53</v>
      </c>
      <c r="G3" s="69" t="s">
        <v>4</v>
      </c>
      <c r="H3" s="69" t="s">
        <v>35</v>
      </c>
      <c r="I3" s="69" t="s">
        <v>34</v>
      </c>
      <c r="J3" s="67"/>
      <c r="K3" s="69" t="s">
        <v>94</v>
      </c>
    </row>
    <row r="4" spans="2:11" ht="15" x14ac:dyDescent="0.2">
      <c r="B4" s="70"/>
      <c r="C4" s="70"/>
      <c r="D4" s="70"/>
      <c r="E4" s="71">
        <f>SUM(E5:E58)</f>
        <v>13599.550000000001</v>
      </c>
      <c r="F4" s="71" t="e">
        <f>SUM(F5:F55)</f>
        <v>#REF!</v>
      </c>
      <c r="G4" s="70"/>
      <c r="H4" s="70"/>
      <c r="I4" s="70"/>
      <c r="J4" s="67"/>
      <c r="K4" s="70"/>
    </row>
    <row r="5" spans="2:11" ht="15" x14ac:dyDescent="0.2">
      <c r="B5" s="78" t="s">
        <v>81</v>
      </c>
      <c r="C5" s="78"/>
      <c r="D5" s="99" t="e">
        <f>VLOOKUP(B5,#REF!,2,0)</f>
        <v>#REF!</v>
      </c>
      <c r="E5" s="80">
        <v>4.37</v>
      </c>
      <c r="F5" s="81" t="e">
        <f t="shared" ref="F5:F59" si="0">E5*D5</f>
        <v>#REF!</v>
      </c>
      <c r="G5" s="82" t="s">
        <v>6</v>
      </c>
      <c r="H5" s="93" t="e">
        <f t="shared" ref="H5:H58" si="1">ROUND(1000/D5*I5,-3)</f>
        <v>#REF!</v>
      </c>
      <c r="I5" s="80">
        <v>1490</v>
      </c>
      <c r="J5" s="67"/>
      <c r="K5" s="83" t="e">
        <f t="shared" ref="K5:K59" si="2">ROUND(H5/1.15,-3)</f>
        <v>#REF!</v>
      </c>
    </row>
    <row r="6" spans="2:11" ht="15" x14ac:dyDescent="0.2">
      <c r="B6" s="72" t="s">
        <v>82</v>
      </c>
      <c r="C6" s="72"/>
      <c r="D6" s="98" t="e">
        <f>VLOOKUP(B6,#REF!,2,0)</f>
        <v>#REF!</v>
      </c>
      <c r="E6" s="74">
        <v>57.4</v>
      </c>
      <c r="F6" s="75" t="e">
        <f t="shared" si="0"/>
        <v>#REF!</v>
      </c>
      <c r="G6" s="76" t="s">
        <v>6</v>
      </c>
      <c r="H6" s="92" t="e">
        <f t="shared" si="1"/>
        <v>#REF!</v>
      </c>
      <c r="I6" s="74">
        <v>1700</v>
      </c>
      <c r="J6" s="67"/>
      <c r="K6" s="77" t="e">
        <f t="shared" si="2"/>
        <v>#REF!</v>
      </c>
    </row>
    <row r="7" spans="2:11" ht="15" x14ac:dyDescent="0.2">
      <c r="B7" s="78" t="s">
        <v>83</v>
      </c>
      <c r="C7" s="78"/>
      <c r="D7" s="99" t="e">
        <f>VLOOKUP(B7,#REF!,2,0)</f>
        <v>#REF!</v>
      </c>
      <c r="E7" s="80">
        <v>10.23</v>
      </c>
      <c r="F7" s="81" t="e">
        <f t="shared" si="0"/>
        <v>#REF!</v>
      </c>
      <c r="G7" s="82" t="s">
        <v>6</v>
      </c>
      <c r="H7" s="93" t="e">
        <f t="shared" si="1"/>
        <v>#REF!</v>
      </c>
      <c r="I7" s="80">
        <v>1330</v>
      </c>
      <c r="J7" s="67"/>
      <c r="K7" s="83" t="e">
        <f t="shared" si="2"/>
        <v>#REF!</v>
      </c>
    </row>
    <row r="8" spans="2:11" ht="15" x14ac:dyDescent="0.2">
      <c r="B8" s="72" t="s">
        <v>57</v>
      </c>
      <c r="C8" s="72"/>
      <c r="D8" s="98" t="e">
        <f>VLOOKUP(B8,#REF!,2,0)</f>
        <v>#REF!</v>
      </c>
      <c r="E8" s="74">
        <v>21.4</v>
      </c>
      <c r="F8" s="75" t="e">
        <f t="shared" si="0"/>
        <v>#REF!</v>
      </c>
      <c r="G8" s="76" t="s">
        <v>6</v>
      </c>
      <c r="H8" s="92" t="e">
        <f t="shared" si="1"/>
        <v>#REF!</v>
      </c>
      <c r="I8" s="74">
        <v>2450</v>
      </c>
      <c r="J8" s="67"/>
      <c r="K8" s="77" t="e">
        <f t="shared" si="2"/>
        <v>#REF!</v>
      </c>
    </row>
    <row r="9" spans="2:11" ht="15" x14ac:dyDescent="0.2">
      <c r="B9" s="78" t="s">
        <v>58</v>
      </c>
      <c r="C9" s="78"/>
      <c r="D9" s="99" t="e">
        <f>VLOOKUP(B9,#REF!,2,0)</f>
        <v>#REF!</v>
      </c>
      <c r="E9" s="80">
        <v>48</v>
      </c>
      <c r="F9" s="81" t="e">
        <f t="shared" si="0"/>
        <v>#REF!</v>
      </c>
      <c r="G9" s="82" t="s">
        <v>6</v>
      </c>
      <c r="H9" s="93" t="e">
        <f t="shared" si="1"/>
        <v>#REF!</v>
      </c>
      <c r="I9" s="80">
        <v>3050</v>
      </c>
      <c r="J9" s="67"/>
      <c r="K9" s="83" t="e">
        <f t="shared" si="2"/>
        <v>#REF!</v>
      </c>
    </row>
    <row r="10" spans="2:11" ht="15" x14ac:dyDescent="0.2">
      <c r="B10" s="72" t="s">
        <v>87</v>
      </c>
      <c r="C10" s="72"/>
      <c r="D10" s="98" t="e">
        <f>VLOOKUP(B10,#REF!,2,0)</f>
        <v>#REF!</v>
      </c>
      <c r="E10" s="74">
        <v>24</v>
      </c>
      <c r="F10" s="75" t="e">
        <f t="shared" si="0"/>
        <v>#REF!</v>
      </c>
      <c r="G10" s="76" t="s">
        <v>6</v>
      </c>
      <c r="H10" s="92" t="e">
        <f t="shared" si="1"/>
        <v>#REF!</v>
      </c>
      <c r="I10" s="74">
        <v>3650</v>
      </c>
      <c r="J10" s="67"/>
      <c r="K10" s="77" t="e">
        <f t="shared" si="2"/>
        <v>#REF!</v>
      </c>
    </row>
    <row r="11" spans="2:11" ht="15" x14ac:dyDescent="0.2">
      <c r="B11" s="78" t="s">
        <v>79</v>
      </c>
      <c r="C11" s="78"/>
      <c r="D11" s="99" t="e">
        <f>VLOOKUP(B11,#REF!,2,0)</f>
        <v>#REF!</v>
      </c>
      <c r="E11" s="80">
        <v>0</v>
      </c>
      <c r="F11" s="81" t="e">
        <f t="shared" si="0"/>
        <v>#REF!</v>
      </c>
      <c r="G11" s="82" t="s">
        <v>6</v>
      </c>
      <c r="H11" s="93" t="e">
        <f t="shared" si="1"/>
        <v>#REF!</v>
      </c>
      <c r="I11" s="80">
        <v>90</v>
      </c>
      <c r="J11" s="67"/>
      <c r="K11" s="83" t="e">
        <f t="shared" si="2"/>
        <v>#REF!</v>
      </c>
    </row>
    <row r="12" spans="2:11" ht="15" x14ac:dyDescent="0.2">
      <c r="B12" s="72" t="s">
        <v>59</v>
      </c>
      <c r="C12" s="72"/>
      <c r="D12" s="98" t="e">
        <f>VLOOKUP(B12,#REF!,2,0)</f>
        <v>#REF!</v>
      </c>
      <c r="E12" s="74">
        <v>0</v>
      </c>
      <c r="F12" s="75" t="e">
        <f t="shared" si="0"/>
        <v>#REF!</v>
      </c>
      <c r="G12" s="76" t="s">
        <v>6</v>
      </c>
      <c r="H12" s="92" t="e">
        <f t="shared" si="1"/>
        <v>#REF!</v>
      </c>
      <c r="I12" s="74">
        <v>4030</v>
      </c>
      <c r="J12" s="67"/>
      <c r="K12" s="77" t="e">
        <f t="shared" si="2"/>
        <v>#REF!</v>
      </c>
    </row>
    <row r="13" spans="2:11" ht="15" x14ac:dyDescent="0.2">
      <c r="B13" s="78" t="s">
        <v>56</v>
      </c>
      <c r="C13" s="78"/>
      <c r="D13" s="99" t="e">
        <f>VLOOKUP(B13,#REF!,2,0)</f>
        <v>#REF!</v>
      </c>
      <c r="E13" s="80">
        <v>1680</v>
      </c>
      <c r="F13" s="81" t="e">
        <f t="shared" si="0"/>
        <v>#REF!</v>
      </c>
      <c r="G13" s="82" t="s">
        <v>6</v>
      </c>
      <c r="H13" s="93" t="e">
        <f t="shared" si="1"/>
        <v>#REF!</v>
      </c>
      <c r="I13" s="80">
        <v>170</v>
      </c>
      <c r="J13" s="67"/>
      <c r="K13" s="83" t="e">
        <f t="shared" si="2"/>
        <v>#REF!</v>
      </c>
    </row>
    <row r="14" spans="2:11" ht="15" x14ac:dyDescent="0.2">
      <c r="B14" s="72" t="s">
        <v>52</v>
      </c>
      <c r="C14" s="72"/>
      <c r="D14" s="98" t="e">
        <f>VLOOKUP(B14,#REF!,2,0)</f>
        <v>#REF!</v>
      </c>
      <c r="E14" s="74">
        <v>744</v>
      </c>
      <c r="F14" s="75" t="e">
        <f t="shared" si="0"/>
        <v>#REF!</v>
      </c>
      <c r="G14" s="76" t="s">
        <v>6</v>
      </c>
      <c r="H14" s="92" t="e">
        <f t="shared" si="1"/>
        <v>#REF!</v>
      </c>
      <c r="I14" s="74">
        <v>170</v>
      </c>
      <c r="J14" s="67"/>
      <c r="K14" s="77" t="e">
        <f t="shared" si="2"/>
        <v>#REF!</v>
      </c>
    </row>
    <row r="15" spans="2:11" ht="15" x14ac:dyDescent="0.2">
      <c r="B15" s="78" t="s">
        <v>88</v>
      </c>
      <c r="C15" s="78"/>
      <c r="D15" s="99" t="e">
        <f>VLOOKUP(B15,#REF!,2,0)</f>
        <v>#REF!</v>
      </c>
      <c r="E15" s="80">
        <v>0</v>
      </c>
      <c r="F15" s="81" t="e">
        <f t="shared" si="0"/>
        <v>#REF!</v>
      </c>
      <c r="G15" s="82" t="s">
        <v>6</v>
      </c>
      <c r="H15" s="93" t="e">
        <f t="shared" si="1"/>
        <v>#REF!</v>
      </c>
      <c r="I15" s="80">
        <v>290</v>
      </c>
      <c r="J15" s="67"/>
      <c r="K15" s="83" t="e">
        <f t="shared" si="2"/>
        <v>#REF!</v>
      </c>
    </row>
    <row r="16" spans="2:11" ht="15" x14ac:dyDescent="0.2">
      <c r="B16" s="72" t="s">
        <v>60</v>
      </c>
      <c r="C16" s="72"/>
      <c r="D16" s="98" t="e">
        <f>VLOOKUP(B16,#REF!,2,0)</f>
        <v>#REF!</v>
      </c>
      <c r="E16" s="74">
        <v>18</v>
      </c>
      <c r="F16" s="75" t="e">
        <f t="shared" si="0"/>
        <v>#REF!</v>
      </c>
      <c r="G16" s="76" t="s">
        <v>6</v>
      </c>
      <c r="H16" s="92" t="e">
        <f t="shared" si="1"/>
        <v>#REF!</v>
      </c>
      <c r="I16" s="74">
        <v>440</v>
      </c>
      <c r="J16" s="67"/>
      <c r="K16" s="77" t="e">
        <f t="shared" si="2"/>
        <v>#REF!</v>
      </c>
    </row>
    <row r="17" spans="2:11" ht="15" x14ac:dyDescent="0.2">
      <c r="B17" s="78" t="s">
        <v>96</v>
      </c>
      <c r="C17" s="78"/>
      <c r="D17" s="99" t="e">
        <f>VLOOKUP(B17,#REF!,2,0)</f>
        <v>#REF!</v>
      </c>
      <c r="E17" s="80">
        <v>3</v>
      </c>
      <c r="F17" s="81" t="e">
        <f t="shared" si="0"/>
        <v>#REF!</v>
      </c>
      <c r="G17" s="82" t="s">
        <v>6</v>
      </c>
      <c r="H17" s="93" t="e">
        <f t="shared" si="1"/>
        <v>#REF!</v>
      </c>
      <c r="I17" s="80">
        <v>922</v>
      </c>
      <c r="J17" s="67"/>
      <c r="K17" s="83" t="e">
        <f t="shared" si="2"/>
        <v>#REF!</v>
      </c>
    </row>
    <row r="18" spans="2:11" ht="15" x14ac:dyDescent="0.2">
      <c r="B18" s="72" t="s">
        <v>85</v>
      </c>
      <c r="C18" s="72"/>
      <c r="D18" s="98" t="e">
        <f>VLOOKUP(B18,#REF!,2,0)</f>
        <v>#REF!</v>
      </c>
      <c r="E18" s="74">
        <v>30</v>
      </c>
      <c r="F18" s="75" t="e">
        <f t="shared" si="0"/>
        <v>#REF!</v>
      </c>
      <c r="G18" s="76" t="s">
        <v>43</v>
      </c>
      <c r="H18" s="92" t="e">
        <f t="shared" si="1"/>
        <v>#REF!</v>
      </c>
      <c r="I18" s="74">
        <v>1520</v>
      </c>
      <c r="J18" s="67"/>
      <c r="K18" s="77" t="e">
        <f t="shared" si="2"/>
        <v>#REF!</v>
      </c>
    </row>
    <row r="19" spans="2:11" ht="15" x14ac:dyDescent="0.2">
      <c r="B19" s="78" t="s">
        <v>95</v>
      </c>
      <c r="C19" s="100" t="s">
        <v>110</v>
      </c>
      <c r="D19" s="99" t="e">
        <f>VLOOKUP(B19,#REF!,2,0)</f>
        <v>#REF!</v>
      </c>
      <c r="E19" s="80">
        <v>48.56</v>
      </c>
      <c r="F19" s="81" t="e">
        <f t="shared" si="0"/>
        <v>#REF!</v>
      </c>
      <c r="G19" s="82" t="s">
        <v>6</v>
      </c>
      <c r="H19" s="93" t="e">
        <f t="shared" si="1"/>
        <v>#REF!</v>
      </c>
      <c r="I19" s="80">
        <v>14600</v>
      </c>
      <c r="J19" s="67"/>
      <c r="K19" s="83" t="e">
        <f t="shared" si="2"/>
        <v>#REF!</v>
      </c>
    </row>
    <row r="20" spans="2:11" ht="15" x14ac:dyDescent="0.2">
      <c r="B20" s="72" t="s">
        <v>91</v>
      </c>
      <c r="C20" s="101" t="s">
        <v>110</v>
      </c>
      <c r="D20" s="98" t="e">
        <f>VLOOKUP(B20,#REF!,2,0)</f>
        <v>#REF!</v>
      </c>
      <c r="E20" s="74">
        <v>151.65</v>
      </c>
      <c r="F20" s="75" t="e">
        <f t="shared" si="0"/>
        <v>#REF!</v>
      </c>
      <c r="G20" s="76" t="s">
        <v>6</v>
      </c>
      <c r="H20" s="92" t="e">
        <f t="shared" si="1"/>
        <v>#REF!</v>
      </c>
      <c r="I20" s="74">
        <v>11600</v>
      </c>
      <c r="J20" s="67"/>
      <c r="K20" s="77" t="e">
        <f t="shared" si="2"/>
        <v>#REF!</v>
      </c>
    </row>
    <row r="21" spans="2:11" ht="15" x14ac:dyDescent="0.2">
      <c r="B21" s="78" t="s">
        <v>61</v>
      </c>
      <c r="C21" s="100"/>
      <c r="D21" s="99" t="e">
        <f>VLOOKUP(B21,#REF!,2,0)</f>
        <v>#REF!</v>
      </c>
      <c r="E21" s="80">
        <v>0</v>
      </c>
      <c r="F21" s="81" t="e">
        <f t="shared" si="0"/>
        <v>#REF!</v>
      </c>
      <c r="G21" s="82" t="s">
        <v>6</v>
      </c>
      <c r="H21" s="93" t="e">
        <f t="shared" si="1"/>
        <v>#REF!</v>
      </c>
      <c r="I21" s="80">
        <v>480</v>
      </c>
      <c r="J21" s="67"/>
      <c r="K21" s="83" t="e">
        <f t="shared" si="2"/>
        <v>#REF!</v>
      </c>
    </row>
    <row r="22" spans="2:11" ht="15" x14ac:dyDescent="0.2">
      <c r="B22" s="72" t="s">
        <v>7</v>
      </c>
      <c r="C22" s="101"/>
      <c r="D22" s="98" t="e">
        <f>VLOOKUP(B22,#REF!,2,0)</f>
        <v>#REF!</v>
      </c>
      <c r="E22" s="74">
        <v>0</v>
      </c>
      <c r="F22" s="75" t="e">
        <f t="shared" si="0"/>
        <v>#REF!</v>
      </c>
      <c r="G22" s="76" t="s">
        <v>6</v>
      </c>
      <c r="H22" s="92" t="e">
        <f t="shared" si="1"/>
        <v>#REF!</v>
      </c>
      <c r="I22" s="74">
        <v>430</v>
      </c>
      <c r="J22" s="67"/>
      <c r="K22" s="77" t="e">
        <f t="shared" si="2"/>
        <v>#REF!</v>
      </c>
    </row>
    <row r="23" spans="2:11" ht="15" x14ac:dyDescent="0.2">
      <c r="B23" s="78" t="s">
        <v>8</v>
      </c>
      <c r="C23" s="100" t="s">
        <v>111</v>
      </c>
      <c r="D23" s="99" t="e">
        <f>VLOOKUP(B23,#REF!,2,0)</f>
        <v>#REF!</v>
      </c>
      <c r="E23" s="80">
        <v>925.52</v>
      </c>
      <c r="F23" s="81" t="e">
        <f t="shared" si="0"/>
        <v>#REF!</v>
      </c>
      <c r="G23" s="82" t="s">
        <v>6</v>
      </c>
      <c r="H23" s="93" t="e">
        <f t="shared" si="1"/>
        <v>#REF!</v>
      </c>
      <c r="I23" s="80">
        <v>540</v>
      </c>
      <c r="J23" s="67"/>
      <c r="K23" s="83" t="e">
        <f t="shared" si="2"/>
        <v>#REF!</v>
      </c>
    </row>
    <row r="24" spans="2:11" ht="15" x14ac:dyDescent="0.2">
      <c r="B24" s="72" t="s">
        <v>62</v>
      </c>
      <c r="C24" s="101" t="s">
        <v>112</v>
      </c>
      <c r="D24" s="98" t="e">
        <f>VLOOKUP(B24,#REF!,2,0)</f>
        <v>#REF!</v>
      </c>
      <c r="E24" s="74">
        <v>1256</v>
      </c>
      <c r="F24" s="75" t="e">
        <f t="shared" si="0"/>
        <v>#REF!</v>
      </c>
      <c r="G24" s="76" t="s">
        <v>6</v>
      </c>
      <c r="H24" s="92" t="e">
        <f t="shared" si="1"/>
        <v>#REF!</v>
      </c>
      <c r="I24" s="74">
        <v>600</v>
      </c>
      <c r="J24" s="67"/>
      <c r="K24" s="77" t="e">
        <f t="shared" si="2"/>
        <v>#REF!</v>
      </c>
    </row>
    <row r="25" spans="2:11" ht="15" x14ac:dyDescent="0.2">
      <c r="B25" s="78" t="s">
        <v>63</v>
      </c>
      <c r="C25" s="100" t="s">
        <v>112</v>
      </c>
      <c r="D25" s="99" t="e">
        <f>VLOOKUP(B25,#REF!,2,0)</f>
        <v>#REF!</v>
      </c>
      <c r="E25" s="80">
        <v>25</v>
      </c>
      <c r="F25" s="81" t="e">
        <f t="shared" si="0"/>
        <v>#REF!</v>
      </c>
      <c r="G25" s="82" t="s">
        <v>6</v>
      </c>
      <c r="H25" s="93" t="e">
        <f t="shared" si="1"/>
        <v>#REF!</v>
      </c>
      <c r="I25" s="80">
        <v>650</v>
      </c>
      <c r="J25" s="67"/>
      <c r="K25" s="83" t="e">
        <f t="shared" si="2"/>
        <v>#REF!</v>
      </c>
    </row>
    <row r="26" spans="2:11" ht="15" x14ac:dyDescent="0.2">
      <c r="B26" s="72" t="s">
        <v>101</v>
      </c>
      <c r="C26" s="101" t="s">
        <v>113</v>
      </c>
      <c r="D26" s="98" t="e">
        <f>VLOOKUP(B26,#REF!,2,0)</f>
        <v>#REF!</v>
      </c>
      <c r="E26" s="74">
        <v>201.36</v>
      </c>
      <c r="F26" s="75" t="e">
        <f t="shared" si="0"/>
        <v>#REF!</v>
      </c>
      <c r="G26" s="76" t="s">
        <v>6</v>
      </c>
      <c r="H26" s="92" t="e">
        <f t="shared" si="1"/>
        <v>#REF!</v>
      </c>
      <c r="I26" s="74">
        <v>500</v>
      </c>
      <c r="J26" s="67"/>
      <c r="K26" s="77" t="e">
        <f t="shared" si="2"/>
        <v>#REF!</v>
      </c>
    </row>
    <row r="27" spans="2:11" ht="15" x14ac:dyDescent="0.2">
      <c r="B27" s="72" t="s">
        <v>64</v>
      </c>
      <c r="C27" s="101" t="s">
        <v>112</v>
      </c>
      <c r="D27" s="98" t="e">
        <f>VLOOKUP(B27,#REF!,2,0)</f>
        <v>#REF!</v>
      </c>
      <c r="E27" s="74">
        <v>102.4</v>
      </c>
      <c r="F27" s="75" t="e">
        <f t="shared" si="0"/>
        <v>#REF!</v>
      </c>
      <c r="G27" s="76" t="s">
        <v>6</v>
      </c>
      <c r="H27" s="92" t="e">
        <f t="shared" si="1"/>
        <v>#REF!</v>
      </c>
      <c r="I27" s="74">
        <v>850</v>
      </c>
      <c r="J27" s="67"/>
      <c r="K27" s="77" t="e">
        <f t="shared" si="2"/>
        <v>#REF!</v>
      </c>
    </row>
    <row r="28" spans="2:11" ht="15" x14ac:dyDescent="0.2">
      <c r="B28" s="78" t="s">
        <v>102</v>
      </c>
      <c r="C28" s="100" t="s">
        <v>113</v>
      </c>
      <c r="D28" s="99" t="e">
        <f>VLOOKUP(B28,#REF!,2,0)</f>
        <v>#REF!</v>
      </c>
      <c r="E28" s="80">
        <v>716.35</v>
      </c>
      <c r="F28" s="81" t="e">
        <f t="shared" si="0"/>
        <v>#REF!</v>
      </c>
      <c r="G28" s="82" t="s">
        <v>6</v>
      </c>
      <c r="H28" s="93" t="e">
        <f t="shared" si="1"/>
        <v>#REF!</v>
      </c>
      <c r="I28" s="80">
        <v>1400</v>
      </c>
      <c r="J28" s="67"/>
      <c r="K28" s="83" t="e">
        <f t="shared" si="2"/>
        <v>#REF!</v>
      </c>
    </row>
    <row r="29" spans="2:11" ht="15" x14ac:dyDescent="0.2">
      <c r="B29" s="72" t="s">
        <v>65</v>
      </c>
      <c r="C29" s="101"/>
      <c r="D29" s="98" t="e">
        <f>VLOOKUP(B29,#REF!,2,0)</f>
        <v>#REF!</v>
      </c>
      <c r="E29" s="74">
        <v>8.5</v>
      </c>
      <c r="F29" s="75" t="e">
        <f t="shared" si="0"/>
        <v>#REF!</v>
      </c>
      <c r="G29" s="76" t="s">
        <v>6</v>
      </c>
      <c r="H29" s="92" t="e">
        <f t="shared" si="1"/>
        <v>#REF!</v>
      </c>
      <c r="I29" s="74">
        <v>930</v>
      </c>
      <c r="J29" s="67"/>
      <c r="K29" s="77" t="e">
        <f t="shared" si="2"/>
        <v>#REF!</v>
      </c>
    </row>
    <row r="30" spans="2:11" ht="15" x14ac:dyDescent="0.2">
      <c r="B30" s="78" t="s">
        <v>103</v>
      </c>
      <c r="C30" s="100" t="s">
        <v>111</v>
      </c>
      <c r="D30" s="99" t="e">
        <f>VLOOKUP(B30,#REF!,2,0)</f>
        <v>#REF!</v>
      </c>
      <c r="E30" s="80">
        <v>610</v>
      </c>
      <c r="F30" s="81" t="e">
        <f t="shared" si="0"/>
        <v>#REF!</v>
      </c>
      <c r="G30" s="82" t="s">
        <v>6</v>
      </c>
      <c r="H30" s="93" t="e">
        <f t="shared" si="1"/>
        <v>#REF!</v>
      </c>
      <c r="I30" s="80">
        <v>800</v>
      </c>
      <c r="J30" s="67"/>
      <c r="K30" s="83" t="e">
        <f t="shared" si="2"/>
        <v>#REF!</v>
      </c>
    </row>
    <row r="31" spans="2:11" ht="15" x14ac:dyDescent="0.2">
      <c r="B31" s="72" t="s">
        <v>66</v>
      </c>
      <c r="C31" s="101" t="s">
        <v>113</v>
      </c>
      <c r="D31" s="98" t="e">
        <f>VLOOKUP(B31,#REF!,2,0)</f>
        <v>#REF!</v>
      </c>
      <c r="E31" s="74">
        <v>30.6</v>
      </c>
      <c r="F31" s="75" t="e">
        <f t="shared" si="0"/>
        <v>#REF!</v>
      </c>
      <c r="G31" s="76" t="s">
        <v>6</v>
      </c>
      <c r="H31" s="92" t="e">
        <f t="shared" si="1"/>
        <v>#REF!</v>
      </c>
      <c r="I31" s="74">
        <v>935</v>
      </c>
      <c r="J31" s="67"/>
      <c r="K31" s="77" t="e">
        <f t="shared" si="2"/>
        <v>#REF!</v>
      </c>
    </row>
    <row r="32" spans="2:11" ht="15" x14ac:dyDescent="0.2">
      <c r="B32" s="72" t="s">
        <v>13</v>
      </c>
      <c r="C32" s="101"/>
      <c r="D32" s="98" t="e">
        <f>VLOOKUP(B32,#REF!,2,0)</f>
        <v>#REF!</v>
      </c>
      <c r="E32" s="74">
        <v>0</v>
      </c>
      <c r="F32" s="75" t="e">
        <f t="shared" si="0"/>
        <v>#REF!</v>
      </c>
      <c r="G32" s="76" t="s">
        <v>6</v>
      </c>
      <c r="H32" s="92" t="e">
        <f t="shared" si="1"/>
        <v>#REF!</v>
      </c>
      <c r="I32" s="74">
        <v>1765</v>
      </c>
      <c r="J32" s="67"/>
      <c r="K32" s="77" t="e">
        <f t="shared" si="2"/>
        <v>#REF!</v>
      </c>
    </row>
    <row r="33" spans="2:11" ht="15" x14ac:dyDescent="0.2">
      <c r="B33" s="78" t="s">
        <v>67</v>
      </c>
      <c r="C33" s="100"/>
      <c r="D33" s="99" t="e">
        <f>VLOOKUP(B33,#REF!,2,0)</f>
        <v>#REF!</v>
      </c>
      <c r="E33" s="80">
        <v>3</v>
      </c>
      <c r="F33" s="81" t="e">
        <f t="shared" si="0"/>
        <v>#REF!</v>
      </c>
      <c r="G33" s="82" t="s">
        <v>6</v>
      </c>
      <c r="H33" s="93" t="e">
        <f t="shared" si="1"/>
        <v>#REF!</v>
      </c>
      <c r="I33" s="80">
        <v>2000</v>
      </c>
      <c r="J33" s="67"/>
      <c r="K33" s="83" t="e">
        <f t="shared" si="2"/>
        <v>#REF!</v>
      </c>
    </row>
    <row r="34" spans="2:11" ht="15" x14ac:dyDescent="0.2">
      <c r="B34" s="72" t="s">
        <v>68</v>
      </c>
      <c r="C34" s="101" t="s">
        <v>111</v>
      </c>
      <c r="D34" s="98" t="e">
        <f>VLOOKUP(B34,#REF!,2,0)</f>
        <v>#REF!</v>
      </c>
      <c r="E34" s="74">
        <v>466</v>
      </c>
      <c r="F34" s="75" t="e">
        <f t="shared" si="0"/>
        <v>#REF!</v>
      </c>
      <c r="G34" s="76" t="s">
        <v>6</v>
      </c>
      <c r="H34" s="92" t="e">
        <f t="shared" si="1"/>
        <v>#REF!</v>
      </c>
      <c r="I34" s="74">
        <v>1300</v>
      </c>
      <c r="J34" s="67"/>
      <c r="K34" s="77" t="e">
        <f t="shared" si="2"/>
        <v>#REF!</v>
      </c>
    </row>
    <row r="35" spans="2:11" ht="15" x14ac:dyDescent="0.2">
      <c r="B35" s="78" t="s">
        <v>69</v>
      </c>
      <c r="C35" s="100"/>
      <c r="D35" s="99" t="e">
        <f>VLOOKUP(B35,#REF!,2,0)</f>
        <v>#REF!</v>
      </c>
      <c r="E35" s="80">
        <v>0.2</v>
      </c>
      <c r="F35" s="81" t="e">
        <f t="shared" si="0"/>
        <v>#REF!</v>
      </c>
      <c r="G35" s="82" t="s">
        <v>6</v>
      </c>
      <c r="H35" s="93" t="e">
        <f t="shared" si="1"/>
        <v>#REF!</v>
      </c>
      <c r="I35" s="80">
        <v>1650</v>
      </c>
      <c r="J35" s="67"/>
      <c r="K35" s="83" t="e">
        <f t="shared" si="2"/>
        <v>#REF!</v>
      </c>
    </row>
    <row r="36" spans="2:11" ht="15" x14ac:dyDescent="0.2">
      <c r="B36" s="72" t="s">
        <v>105</v>
      </c>
      <c r="C36" s="101" t="s">
        <v>112</v>
      </c>
      <c r="D36" s="98" t="e">
        <f>VLOOKUP(B36,#REF!,2,0)</f>
        <v>#REF!</v>
      </c>
      <c r="E36" s="74">
        <v>179.5</v>
      </c>
      <c r="F36" s="75" t="e">
        <f t="shared" si="0"/>
        <v>#REF!</v>
      </c>
      <c r="G36" s="76" t="s">
        <v>6</v>
      </c>
      <c r="H36" s="92" t="e">
        <f t="shared" si="1"/>
        <v>#REF!</v>
      </c>
      <c r="I36" s="74">
        <v>2300</v>
      </c>
      <c r="J36" s="67"/>
      <c r="K36" s="77" t="e">
        <f t="shared" si="2"/>
        <v>#REF!</v>
      </c>
    </row>
    <row r="37" spans="2:11" ht="15" x14ac:dyDescent="0.2">
      <c r="B37" s="78" t="s">
        <v>86</v>
      </c>
      <c r="C37" s="100" t="s">
        <v>111</v>
      </c>
      <c r="D37" s="99" t="e">
        <f>VLOOKUP(B37,#REF!,2,0)</f>
        <v>#REF!</v>
      </c>
      <c r="E37" s="80">
        <v>67.650000000000006</v>
      </c>
      <c r="F37" s="81" t="e">
        <f t="shared" si="0"/>
        <v>#REF!</v>
      </c>
      <c r="G37" s="82" t="s">
        <v>6</v>
      </c>
      <c r="H37" s="93" t="e">
        <f t="shared" si="1"/>
        <v>#REF!</v>
      </c>
      <c r="I37" s="80">
        <v>1950</v>
      </c>
      <c r="J37" s="67"/>
      <c r="K37" s="83" t="e">
        <f t="shared" si="2"/>
        <v>#REF!</v>
      </c>
    </row>
    <row r="38" spans="2:11" ht="15" x14ac:dyDescent="0.2">
      <c r="B38" s="72" t="s">
        <v>97</v>
      </c>
      <c r="C38" s="101" t="s">
        <v>114</v>
      </c>
      <c r="D38" s="98" t="e">
        <f>VLOOKUP(B38,#REF!,2,0)</f>
        <v>#REF!</v>
      </c>
      <c r="E38" s="74">
        <v>506.31</v>
      </c>
      <c r="F38" s="75" t="e">
        <f t="shared" si="0"/>
        <v>#REF!</v>
      </c>
      <c r="G38" s="76" t="s">
        <v>6</v>
      </c>
      <c r="H38" s="92" t="e">
        <f t="shared" si="1"/>
        <v>#REF!</v>
      </c>
      <c r="I38" s="74">
        <v>2100</v>
      </c>
      <c r="J38" s="67"/>
      <c r="K38" s="77" t="e">
        <f t="shared" si="2"/>
        <v>#REF!</v>
      </c>
    </row>
    <row r="39" spans="2:11" ht="15" x14ac:dyDescent="0.2">
      <c r="B39" s="78" t="s">
        <v>70</v>
      </c>
      <c r="C39" s="100"/>
      <c r="D39" s="99" t="e">
        <f>VLOOKUP(B39,#REF!,2,0)</f>
        <v>#REF!</v>
      </c>
      <c r="E39" s="80">
        <v>0.33</v>
      </c>
      <c r="F39" s="81" t="e">
        <f t="shared" si="0"/>
        <v>#REF!</v>
      </c>
      <c r="G39" s="82" t="s">
        <v>6</v>
      </c>
      <c r="H39" s="93" t="e">
        <f t="shared" si="1"/>
        <v>#REF!</v>
      </c>
      <c r="I39" s="80">
        <v>2500</v>
      </c>
      <c r="J39" s="67"/>
      <c r="K39" s="83" t="e">
        <f t="shared" si="2"/>
        <v>#REF!</v>
      </c>
    </row>
    <row r="40" spans="2:11" ht="15" x14ac:dyDescent="0.2">
      <c r="B40" s="72" t="s">
        <v>18</v>
      </c>
      <c r="C40" s="101" t="s">
        <v>111</v>
      </c>
      <c r="D40" s="98" t="e">
        <f>VLOOKUP(B40,#REF!,2,0)</f>
        <v>#REF!</v>
      </c>
      <c r="E40" s="74">
        <v>234.66</v>
      </c>
      <c r="F40" s="75" t="e">
        <f t="shared" si="0"/>
        <v>#REF!</v>
      </c>
      <c r="G40" s="76" t="s">
        <v>6</v>
      </c>
      <c r="H40" s="92" t="e">
        <f t="shared" si="1"/>
        <v>#REF!</v>
      </c>
      <c r="I40" s="74">
        <v>2350</v>
      </c>
      <c r="J40" s="67"/>
      <c r="K40" s="77" t="e">
        <f t="shared" si="2"/>
        <v>#REF!</v>
      </c>
    </row>
    <row r="41" spans="2:11" ht="15" x14ac:dyDescent="0.2">
      <c r="B41" s="78" t="s">
        <v>107</v>
      </c>
      <c r="C41" s="100" t="s">
        <v>110</v>
      </c>
      <c r="D41" s="99" t="e">
        <f>VLOOKUP(B41,#REF!,2,0)</f>
        <v>#REF!</v>
      </c>
      <c r="E41" s="80">
        <v>126.35</v>
      </c>
      <c r="F41" s="81" t="e">
        <f t="shared" si="0"/>
        <v>#REF!</v>
      </c>
      <c r="G41" s="82" t="s">
        <v>6</v>
      </c>
      <c r="H41" s="93" t="e">
        <f t="shared" si="1"/>
        <v>#REF!</v>
      </c>
      <c r="I41" s="80">
        <v>3100</v>
      </c>
      <c r="J41" s="67"/>
      <c r="K41" s="83" t="e">
        <f t="shared" si="2"/>
        <v>#REF!</v>
      </c>
    </row>
    <row r="42" spans="2:11" ht="15" x14ac:dyDescent="0.2">
      <c r="B42" s="72" t="s">
        <v>108</v>
      </c>
      <c r="C42" s="101" t="s">
        <v>110</v>
      </c>
      <c r="D42" s="98" t="e">
        <f>VLOOKUP(B42,#REF!,2,0)</f>
        <v>#REF!</v>
      </c>
      <c r="E42" s="74">
        <v>58.28</v>
      </c>
      <c r="F42" s="75" t="e">
        <f t="shared" si="0"/>
        <v>#REF!</v>
      </c>
      <c r="G42" s="76" t="s">
        <v>6</v>
      </c>
      <c r="H42" s="92" t="e">
        <f t="shared" si="1"/>
        <v>#REF!</v>
      </c>
      <c r="I42" s="74">
        <v>3800</v>
      </c>
      <c r="J42" s="67"/>
      <c r="K42" s="77" t="e">
        <f t="shared" si="2"/>
        <v>#REF!</v>
      </c>
    </row>
    <row r="43" spans="2:11" ht="15" x14ac:dyDescent="0.2">
      <c r="B43" s="78" t="s">
        <v>72</v>
      </c>
      <c r="C43" s="100" t="s">
        <v>115</v>
      </c>
      <c r="D43" s="99" t="e">
        <f>VLOOKUP(B43,#REF!,2,0)</f>
        <v>#REF!</v>
      </c>
      <c r="E43" s="80">
        <v>4.4400000000000004</v>
      </c>
      <c r="F43" s="81" t="e">
        <f t="shared" si="0"/>
        <v>#REF!</v>
      </c>
      <c r="G43" s="82" t="s">
        <v>6</v>
      </c>
      <c r="H43" s="93" t="e">
        <f t="shared" si="1"/>
        <v>#REF!</v>
      </c>
      <c r="I43" s="80">
        <v>3950</v>
      </c>
      <c r="J43" s="67"/>
      <c r="K43" s="83" t="e">
        <f t="shared" si="2"/>
        <v>#REF!</v>
      </c>
    </row>
    <row r="44" spans="2:11" ht="15" x14ac:dyDescent="0.2">
      <c r="B44" s="72" t="s">
        <v>21</v>
      </c>
      <c r="C44" s="101"/>
      <c r="D44" s="98" t="e">
        <f>VLOOKUP(B44,#REF!,2,0)</f>
        <v>#REF!</v>
      </c>
      <c r="E44" s="74">
        <v>0</v>
      </c>
      <c r="F44" s="75" t="e">
        <f t="shared" si="0"/>
        <v>#REF!</v>
      </c>
      <c r="G44" s="76" t="s">
        <v>6</v>
      </c>
      <c r="H44" s="92" t="e">
        <f t="shared" si="1"/>
        <v>#REF!</v>
      </c>
      <c r="I44" s="74">
        <v>4325</v>
      </c>
      <c r="J44" s="67"/>
      <c r="K44" s="77" t="e">
        <f t="shared" si="2"/>
        <v>#REF!</v>
      </c>
    </row>
    <row r="45" spans="2:11" ht="15" x14ac:dyDescent="0.2">
      <c r="B45" s="78" t="s">
        <v>77</v>
      </c>
      <c r="C45" s="100" t="s">
        <v>115</v>
      </c>
      <c r="D45" s="99" t="e">
        <f>VLOOKUP(B45,#REF!,2,0)</f>
        <v>#REF!</v>
      </c>
      <c r="E45" s="80">
        <v>17.3</v>
      </c>
      <c r="F45" s="81" t="e">
        <f t="shared" si="0"/>
        <v>#REF!</v>
      </c>
      <c r="G45" s="82" t="s">
        <v>6</v>
      </c>
      <c r="H45" s="93" t="e">
        <f t="shared" si="1"/>
        <v>#REF!</v>
      </c>
      <c r="I45" s="80">
        <v>4600</v>
      </c>
      <c r="J45" s="67"/>
      <c r="K45" s="83" t="e">
        <f t="shared" si="2"/>
        <v>#REF!</v>
      </c>
    </row>
    <row r="46" spans="2:11" ht="15" x14ac:dyDescent="0.2">
      <c r="B46" s="72" t="s">
        <v>78</v>
      </c>
      <c r="C46" s="101"/>
      <c r="D46" s="98" t="e">
        <f>VLOOKUP(B46,#REF!,2,0)</f>
        <v>#REF!</v>
      </c>
      <c r="E46" s="74">
        <v>2345.4</v>
      </c>
      <c r="F46" s="75" t="e">
        <f t="shared" si="0"/>
        <v>#REF!</v>
      </c>
      <c r="G46" s="76" t="s">
        <v>6</v>
      </c>
      <c r="H46" s="92" t="e">
        <f t="shared" si="1"/>
        <v>#REF!</v>
      </c>
      <c r="I46" s="74">
        <v>300</v>
      </c>
      <c r="J46" s="67"/>
      <c r="K46" s="77" t="e">
        <f t="shared" si="2"/>
        <v>#REF!</v>
      </c>
    </row>
    <row r="47" spans="2:11" ht="15" x14ac:dyDescent="0.2">
      <c r="B47" s="78" t="s">
        <v>73</v>
      </c>
      <c r="C47" s="100" t="s">
        <v>115</v>
      </c>
      <c r="D47" s="99" t="e">
        <f>VLOOKUP(B47,#REF!,2,0)</f>
        <v>#REF!</v>
      </c>
      <c r="E47" s="80">
        <v>23.32</v>
      </c>
      <c r="F47" s="81" t="e">
        <f t="shared" si="0"/>
        <v>#REF!</v>
      </c>
      <c r="G47" s="82" t="s">
        <v>6</v>
      </c>
      <c r="H47" s="93" t="e">
        <f t="shared" si="1"/>
        <v>#REF!</v>
      </c>
      <c r="I47" s="80">
        <v>5500</v>
      </c>
      <c r="J47" s="67"/>
      <c r="K47" s="83" t="e">
        <f t="shared" si="2"/>
        <v>#REF!</v>
      </c>
    </row>
    <row r="48" spans="2:11" ht="15" x14ac:dyDescent="0.2">
      <c r="B48" s="72" t="s">
        <v>99</v>
      </c>
      <c r="C48" s="101" t="s">
        <v>112</v>
      </c>
      <c r="D48" s="98" t="e">
        <f>VLOOKUP(B48,#REF!,2,0)</f>
        <v>#REF!</v>
      </c>
      <c r="E48" s="74">
        <v>35.119999999999997</v>
      </c>
      <c r="F48" s="75" t="e">
        <f t="shared" si="0"/>
        <v>#REF!</v>
      </c>
      <c r="G48" s="76" t="s">
        <v>6</v>
      </c>
      <c r="H48" s="92" t="e">
        <f t="shared" si="1"/>
        <v>#REF!</v>
      </c>
      <c r="I48" s="74">
        <v>8000</v>
      </c>
      <c r="J48" s="67"/>
      <c r="K48" s="77" t="e">
        <f t="shared" si="2"/>
        <v>#REF!</v>
      </c>
    </row>
    <row r="49" spans="2:11" ht="15" x14ac:dyDescent="0.2">
      <c r="B49" s="78" t="s">
        <v>100</v>
      </c>
      <c r="C49" s="100" t="s">
        <v>112</v>
      </c>
      <c r="D49" s="99" t="e">
        <f>VLOOKUP(B49,#REF!,2,0)</f>
        <v>#REF!</v>
      </c>
      <c r="E49" s="80">
        <v>10.02</v>
      </c>
      <c r="F49" s="81" t="e">
        <f t="shared" si="0"/>
        <v>#REF!</v>
      </c>
      <c r="G49" s="82" t="s">
        <v>6</v>
      </c>
      <c r="H49" s="93" t="e">
        <f t="shared" si="1"/>
        <v>#REF!</v>
      </c>
      <c r="I49" s="80">
        <v>7200</v>
      </c>
      <c r="J49" s="67"/>
      <c r="K49" s="83" t="e">
        <f t="shared" si="2"/>
        <v>#REF!</v>
      </c>
    </row>
    <row r="50" spans="2:11" ht="15" x14ac:dyDescent="0.2">
      <c r="B50" s="72" t="s">
        <v>23</v>
      </c>
      <c r="C50" s="101"/>
      <c r="D50" s="98" t="e">
        <f>VLOOKUP(B50,#REF!,2,0)</f>
        <v>#REF!</v>
      </c>
      <c r="E50" s="74">
        <v>2403.9299999999998</v>
      </c>
      <c r="F50" s="75" t="e">
        <f t="shared" si="0"/>
        <v>#REF!</v>
      </c>
      <c r="G50" s="76" t="s">
        <v>6</v>
      </c>
      <c r="H50" s="92" t="e">
        <f t="shared" si="1"/>
        <v>#REF!</v>
      </c>
      <c r="I50" s="74">
        <v>350</v>
      </c>
      <c r="J50" s="67"/>
      <c r="K50" s="77" t="e">
        <f t="shared" si="2"/>
        <v>#REF!</v>
      </c>
    </row>
    <row r="51" spans="2:11" ht="15" x14ac:dyDescent="0.2">
      <c r="B51" s="78" t="s">
        <v>33</v>
      </c>
      <c r="C51" s="100"/>
      <c r="D51" s="99" t="e">
        <f>VLOOKUP(B51,#REF!,2,0)</f>
        <v>#REF!</v>
      </c>
      <c r="E51" s="80">
        <v>90.8</v>
      </c>
      <c r="F51" s="81" t="e">
        <f t="shared" si="0"/>
        <v>#REF!</v>
      </c>
      <c r="G51" s="82" t="s">
        <v>6</v>
      </c>
      <c r="H51" s="93" t="e">
        <f t="shared" si="1"/>
        <v>#REF!</v>
      </c>
      <c r="I51" s="80">
        <v>550</v>
      </c>
      <c r="J51" s="67"/>
      <c r="K51" s="83" t="e">
        <f t="shared" si="2"/>
        <v>#REF!</v>
      </c>
    </row>
    <row r="52" spans="2:11" ht="15" x14ac:dyDescent="0.2">
      <c r="B52" s="72" t="s">
        <v>74</v>
      </c>
      <c r="C52" s="72"/>
      <c r="D52" s="98" t="e">
        <f>VLOOKUP(B52,#REF!,2,0)</f>
        <v>#REF!</v>
      </c>
      <c r="E52" s="74">
        <v>22.4</v>
      </c>
      <c r="F52" s="75" t="e">
        <f t="shared" si="0"/>
        <v>#REF!</v>
      </c>
      <c r="G52" s="76" t="s">
        <v>6</v>
      </c>
      <c r="H52" s="92" t="e">
        <f t="shared" si="1"/>
        <v>#REF!</v>
      </c>
      <c r="I52" s="74">
        <v>842</v>
      </c>
      <c r="J52" s="67"/>
      <c r="K52" s="77" t="e">
        <f t="shared" si="2"/>
        <v>#REF!</v>
      </c>
    </row>
    <row r="53" spans="2:11" ht="15" x14ac:dyDescent="0.2">
      <c r="B53" s="78" t="s">
        <v>75</v>
      </c>
      <c r="C53" s="78"/>
      <c r="D53" s="99" t="e">
        <f>VLOOKUP(B53,#REF!,2,0)</f>
        <v>#REF!</v>
      </c>
      <c r="E53" s="80">
        <v>40.700000000000003</v>
      </c>
      <c r="F53" s="81" t="e">
        <f t="shared" si="0"/>
        <v>#REF!</v>
      </c>
      <c r="G53" s="82" t="s">
        <v>6</v>
      </c>
      <c r="H53" s="93" t="e">
        <f t="shared" si="1"/>
        <v>#REF!</v>
      </c>
      <c r="I53" s="80">
        <v>1112</v>
      </c>
      <c r="J53" s="67"/>
      <c r="K53" s="83" t="e">
        <f t="shared" si="2"/>
        <v>#REF!</v>
      </c>
    </row>
    <row r="54" spans="2:11" ht="15" x14ac:dyDescent="0.2">
      <c r="B54" s="72" t="s">
        <v>46</v>
      </c>
      <c r="C54" s="72"/>
      <c r="D54" s="98" t="e">
        <f>VLOOKUP(B54,#REF!,2,0)</f>
        <v>#REF!</v>
      </c>
      <c r="E54" s="74">
        <v>0</v>
      </c>
      <c r="F54" s="75" t="e">
        <f t="shared" si="0"/>
        <v>#REF!</v>
      </c>
      <c r="G54" s="76" t="s">
        <v>6</v>
      </c>
      <c r="H54" s="92" t="e">
        <f t="shared" si="1"/>
        <v>#REF!</v>
      </c>
      <c r="I54" s="74">
        <v>165</v>
      </c>
      <c r="J54" s="67"/>
      <c r="K54" s="77" t="e">
        <f t="shared" si="2"/>
        <v>#REF!</v>
      </c>
    </row>
    <row r="55" spans="2:11" ht="15" x14ac:dyDescent="0.2">
      <c r="B55" s="78" t="s">
        <v>47</v>
      </c>
      <c r="C55" s="78"/>
      <c r="D55" s="99" t="e">
        <f>VLOOKUP(B55,#REF!,2,0)</f>
        <v>#REF!</v>
      </c>
      <c r="E55" s="80">
        <v>3.8</v>
      </c>
      <c r="F55" s="81" t="e">
        <f t="shared" si="0"/>
        <v>#REF!</v>
      </c>
      <c r="G55" s="82" t="s">
        <v>6</v>
      </c>
      <c r="H55" s="93" t="e">
        <f t="shared" si="1"/>
        <v>#REF!</v>
      </c>
      <c r="I55" s="80">
        <v>481</v>
      </c>
      <c r="J55" s="67"/>
      <c r="K55" s="83" t="e">
        <f t="shared" si="2"/>
        <v>#REF!</v>
      </c>
    </row>
    <row r="56" spans="2:11" ht="15" x14ac:dyDescent="0.2">
      <c r="B56" s="72" t="s">
        <v>76</v>
      </c>
      <c r="C56" s="72"/>
      <c r="D56" s="98" t="e">
        <f>VLOOKUP(B56,#REF!,2,0)</f>
        <v>#REF!</v>
      </c>
      <c r="E56" s="74">
        <v>45.7</v>
      </c>
      <c r="F56" s="75" t="e">
        <f t="shared" si="0"/>
        <v>#REF!</v>
      </c>
      <c r="G56" s="76" t="s">
        <v>6</v>
      </c>
      <c r="H56" s="92" t="e">
        <f t="shared" si="1"/>
        <v>#REF!</v>
      </c>
      <c r="I56" s="74">
        <v>964</v>
      </c>
      <c r="J56" s="67"/>
      <c r="K56" s="77" t="e">
        <f t="shared" si="2"/>
        <v>#REF!</v>
      </c>
    </row>
    <row r="57" spans="2:11" ht="15" x14ac:dyDescent="0.2">
      <c r="B57" s="78" t="s">
        <v>80</v>
      </c>
      <c r="C57" s="78"/>
      <c r="D57" s="99" t="e">
        <f>VLOOKUP(B57,#REF!,2,0)</f>
        <v>#REF!</v>
      </c>
      <c r="E57" s="80">
        <v>6</v>
      </c>
      <c r="F57" s="81"/>
      <c r="G57" s="82" t="s">
        <v>6</v>
      </c>
      <c r="H57" s="93"/>
      <c r="I57" s="80">
        <v>5000</v>
      </c>
      <c r="J57" s="67"/>
      <c r="K57" s="83">
        <f t="shared" si="2"/>
        <v>0</v>
      </c>
    </row>
    <row r="58" spans="2:11" ht="15" x14ac:dyDescent="0.2">
      <c r="B58" s="72" t="s">
        <v>90</v>
      </c>
      <c r="C58" s="72"/>
      <c r="D58" s="98" t="e">
        <f>VLOOKUP(B58,#REF!,2,0)</f>
        <v>#REF!</v>
      </c>
      <c r="E58" s="74">
        <v>192</v>
      </c>
      <c r="F58" s="75" t="e">
        <f t="shared" si="0"/>
        <v>#REF!</v>
      </c>
      <c r="G58" s="76" t="s">
        <v>6</v>
      </c>
      <c r="H58" s="92" t="e">
        <f t="shared" si="1"/>
        <v>#REF!</v>
      </c>
      <c r="I58" s="74">
        <v>5000</v>
      </c>
      <c r="J58" s="67"/>
      <c r="K58" s="77" t="e">
        <f t="shared" si="2"/>
        <v>#REF!</v>
      </c>
    </row>
    <row r="59" spans="2:11" ht="15" x14ac:dyDescent="0.2">
      <c r="B59" s="78" t="s">
        <v>89</v>
      </c>
      <c r="C59" s="78"/>
      <c r="D59" s="99"/>
      <c r="E59" s="80">
        <v>8</v>
      </c>
      <c r="F59" s="81">
        <f t="shared" si="0"/>
        <v>0</v>
      </c>
      <c r="G59" s="82" t="s">
        <v>6</v>
      </c>
      <c r="H59" s="93"/>
      <c r="I59" s="80">
        <v>1160</v>
      </c>
      <c r="J59" s="67"/>
      <c r="K59" s="83">
        <f t="shared" si="2"/>
        <v>0</v>
      </c>
    </row>
    <row r="60" spans="2:11" s="96" customFormat="1" ht="30" x14ac:dyDescent="0.2">
      <c r="B60" s="21"/>
      <c r="C60" s="21"/>
      <c r="D60" s="21"/>
      <c r="E60" s="21"/>
      <c r="F60" s="21"/>
      <c r="G60" s="36" t="s">
        <v>51</v>
      </c>
      <c r="I60" s="21"/>
      <c r="J60" s="21"/>
      <c r="K60" s="21"/>
    </row>
  </sheetData>
  <autoFilter ref="B3:I60"/>
  <pageMargins left="0.25" right="0.25" top="0.75" bottom="0.75" header="0.3" footer="0.3"/>
  <pageSetup paperSize="9" scale="8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9"/>
  <sheetViews>
    <sheetView topLeftCell="A7" workbookViewId="0">
      <selection activeCell="B2" sqref="B2:E29"/>
    </sheetView>
  </sheetViews>
  <sheetFormatPr defaultRowHeight="15" x14ac:dyDescent="0.25"/>
  <cols>
    <col min="1" max="1" width="4" customWidth="1"/>
    <col min="2" max="2" width="21.42578125" bestFit="1" customWidth="1"/>
    <col min="3" max="3" width="14.85546875" bestFit="1" customWidth="1"/>
    <col min="4" max="4" width="13.42578125" customWidth="1"/>
    <col min="5" max="5" width="15.7109375" customWidth="1"/>
  </cols>
  <sheetData>
    <row r="2" spans="2:5" ht="45" x14ac:dyDescent="0.25">
      <c r="B2" s="68" t="s">
        <v>0</v>
      </c>
      <c r="C2" s="68" t="s">
        <v>109</v>
      </c>
      <c r="D2" s="69" t="s">
        <v>53</v>
      </c>
      <c r="E2" s="69" t="s">
        <v>94</v>
      </c>
    </row>
    <row r="3" spans="2:5" x14ac:dyDescent="0.25">
      <c r="B3" s="78" t="s">
        <v>95</v>
      </c>
      <c r="C3" s="100" t="s">
        <v>110</v>
      </c>
      <c r="D3" s="81">
        <v>14386.3856</v>
      </c>
      <c r="E3" s="83">
        <v>43000</v>
      </c>
    </row>
    <row r="4" spans="2:5" x14ac:dyDescent="0.25">
      <c r="B4" s="72" t="s">
        <v>91</v>
      </c>
      <c r="C4" s="101" t="s">
        <v>110</v>
      </c>
      <c r="D4" s="75">
        <v>35941.050000000003</v>
      </c>
      <c r="E4" s="77">
        <v>43000</v>
      </c>
    </row>
    <row r="5" spans="2:5" x14ac:dyDescent="0.25">
      <c r="B5" s="78" t="s">
        <v>8</v>
      </c>
      <c r="C5" s="100" t="s">
        <v>111</v>
      </c>
      <c r="D5" s="81">
        <v>11106.24</v>
      </c>
      <c r="E5" s="83">
        <v>39000</v>
      </c>
    </row>
    <row r="6" spans="2:5" x14ac:dyDescent="0.25">
      <c r="B6" s="72" t="s">
        <v>62</v>
      </c>
      <c r="C6" s="101" t="s">
        <v>112</v>
      </c>
      <c r="D6" s="75">
        <v>20096</v>
      </c>
      <c r="E6" s="77">
        <v>33000</v>
      </c>
    </row>
    <row r="7" spans="2:5" x14ac:dyDescent="0.25">
      <c r="B7" s="78" t="s">
        <v>63</v>
      </c>
      <c r="C7" s="100" t="s">
        <v>112</v>
      </c>
      <c r="D7" s="81">
        <v>525</v>
      </c>
      <c r="E7" s="83">
        <v>27000</v>
      </c>
    </row>
    <row r="8" spans="2:5" x14ac:dyDescent="0.25">
      <c r="B8" s="72" t="s">
        <v>101</v>
      </c>
      <c r="C8" s="101" t="s">
        <v>113</v>
      </c>
      <c r="D8" s="75">
        <v>2011.5864000000001</v>
      </c>
      <c r="E8" s="77">
        <v>43000</v>
      </c>
    </row>
    <row r="9" spans="2:5" x14ac:dyDescent="0.25">
      <c r="B9" s="72" t="s">
        <v>64</v>
      </c>
      <c r="C9" s="101" t="s">
        <v>112</v>
      </c>
      <c r="D9" s="75">
        <v>1945.6000000000001</v>
      </c>
      <c r="E9" s="77">
        <v>39000</v>
      </c>
    </row>
    <row r="10" spans="2:5" x14ac:dyDescent="0.25">
      <c r="B10" s="78" t="s">
        <v>102</v>
      </c>
      <c r="C10" s="100" t="s">
        <v>113</v>
      </c>
      <c r="D10" s="81">
        <v>19936.020499999999</v>
      </c>
      <c r="E10" s="83">
        <v>43000</v>
      </c>
    </row>
    <row r="11" spans="2:5" x14ac:dyDescent="0.25">
      <c r="B11" s="72" t="s">
        <v>65</v>
      </c>
      <c r="C11" s="101"/>
      <c r="D11" s="75">
        <v>255</v>
      </c>
      <c r="E11" s="77">
        <v>27000</v>
      </c>
    </row>
    <row r="12" spans="2:5" x14ac:dyDescent="0.25">
      <c r="B12" s="78" t="s">
        <v>103</v>
      </c>
      <c r="C12" s="100" t="s">
        <v>111</v>
      </c>
      <c r="D12" s="81">
        <v>9802.7000000000007</v>
      </c>
      <c r="E12" s="83">
        <v>43000</v>
      </c>
    </row>
    <row r="13" spans="2:5" x14ac:dyDescent="0.25">
      <c r="B13" s="72" t="s">
        <v>66</v>
      </c>
      <c r="C13" s="101" t="s">
        <v>113</v>
      </c>
      <c r="D13" s="75">
        <v>733.46731200000011</v>
      </c>
      <c r="E13" s="77">
        <v>34000</v>
      </c>
    </row>
    <row r="14" spans="2:5" x14ac:dyDescent="0.25">
      <c r="B14" s="78" t="s">
        <v>67</v>
      </c>
      <c r="C14" s="100"/>
      <c r="D14" s="81">
        <v>195</v>
      </c>
      <c r="E14" s="83">
        <v>27000</v>
      </c>
    </row>
    <row r="15" spans="2:5" x14ac:dyDescent="0.25">
      <c r="B15" s="72" t="s">
        <v>68</v>
      </c>
      <c r="C15" s="101" t="s">
        <v>111</v>
      </c>
      <c r="D15" s="75">
        <v>12582</v>
      </c>
      <c r="E15" s="77">
        <v>42000</v>
      </c>
    </row>
    <row r="16" spans="2:5" x14ac:dyDescent="0.25">
      <c r="B16" s="72" t="s">
        <v>105</v>
      </c>
      <c r="C16" s="101" t="s">
        <v>112</v>
      </c>
      <c r="D16" s="75">
        <v>8242.64</v>
      </c>
      <c r="E16" s="77">
        <v>43000</v>
      </c>
    </row>
    <row r="17" spans="2:5" x14ac:dyDescent="0.25">
      <c r="B17" s="78" t="s">
        <v>86</v>
      </c>
      <c r="C17" s="100" t="s">
        <v>111</v>
      </c>
      <c r="D17" s="81">
        <v>2669.1984000000002</v>
      </c>
      <c r="E17" s="83">
        <v>43000</v>
      </c>
    </row>
    <row r="18" spans="2:5" x14ac:dyDescent="0.25">
      <c r="B18" s="72" t="s">
        <v>97</v>
      </c>
      <c r="C18" s="101" t="s">
        <v>114</v>
      </c>
      <c r="D18" s="75">
        <v>27604.021200000003</v>
      </c>
      <c r="E18" s="77">
        <v>35000</v>
      </c>
    </row>
    <row r="19" spans="2:5" x14ac:dyDescent="0.25">
      <c r="B19" s="72" t="s">
        <v>18</v>
      </c>
      <c r="C19" s="101" t="s">
        <v>111</v>
      </c>
      <c r="D19" s="75">
        <v>11029.02</v>
      </c>
      <c r="E19" s="77">
        <v>43000</v>
      </c>
    </row>
    <row r="20" spans="2:5" x14ac:dyDescent="0.25">
      <c r="B20" s="78" t="s">
        <v>107</v>
      </c>
      <c r="C20" s="100" t="s">
        <v>110</v>
      </c>
      <c r="D20" s="81">
        <v>8212.75</v>
      </c>
      <c r="E20" s="83">
        <v>42000</v>
      </c>
    </row>
    <row r="21" spans="2:5" x14ac:dyDescent="0.25">
      <c r="B21" s="72" t="s">
        <v>108</v>
      </c>
      <c r="C21" s="101" t="s">
        <v>110</v>
      </c>
      <c r="D21" s="75">
        <v>4545.84</v>
      </c>
      <c r="E21" s="77">
        <v>43000</v>
      </c>
    </row>
    <row r="22" spans="2:5" x14ac:dyDescent="0.25">
      <c r="B22" s="78" t="s">
        <v>72</v>
      </c>
      <c r="C22" s="100" t="s">
        <v>115</v>
      </c>
      <c r="D22" s="81">
        <v>399.6</v>
      </c>
      <c r="E22" s="83">
        <v>38000</v>
      </c>
    </row>
    <row r="23" spans="2:5" x14ac:dyDescent="0.25">
      <c r="B23" s="78" t="s">
        <v>77</v>
      </c>
      <c r="C23" s="100" t="s">
        <v>115</v>
      </c>
      <c r="D23" s="81">
        <v>1781.5567680000004</v>
      </c>
      <c r="E23" s="83">
        <v>39000</v>
      </c>
    </row>
    <row r="24" spans="2:5" x14ac:dyDescent="0.25">
      <c r="B24" s="72" t="s">
        <v>78</v>
      </c>
      <c r="C24" s="101"/>
      <c r="D24" s="75">
        <v>15905.330100000001</v>
      </c>
      <c r="E24" s="77">
        <v>38000</v>
      </c>
    </row>
    <row r="25" spans="2:5" x14ac:dyDescent="0.25">
      <c r="B25" s="78" t="s">
        <v>73</v>
      </c>
      <c r="C25" s="100" t="s">
        <v>115</v>
      </c>
      <c r="D25" s="81">
        <v>2868.36</v>
      </c>
      <c r="E25" s="83">
        <v>39000</v>
      </c>
    </row>
    <row r="26" spans="2:5" x14ac:dyDescent="0.25">
      <c r="B26" s="72" t="s">
        <v>99</v>
      </c>
      <c r="C26" s="101" t="s">
        <v>112</v>
      </c>
      <c r="D26" s="75">
        <v>6107.0167999999994</v>
      </c>
      <c r="E26" s="77">
        <v>40000</v>
      </c>
    </row>
    <row r="27" spans="2:5" x14ac:dyDescent="0.25">
      <c r="B27" s="78" t="s">
        <v>100</v>
      </c>
      <c r="C27" s="100" t="s">
        <v>112</v>
      </c>
      <c r="D27" s="81">
        <v>1570.3344</v>
      </c>
      <c r="E27" s="83">
        <v>40000</v>
      </c>
    </row>
    <row r="28" spans="2:5" x14ac:dyDescent="0.25">
      <c r="B28" s="72" t="s">
        <v>23</v>
      </c>
      <c r="C28" s="101"/>
      <c r="D28" s="75">
        <v>21635.37</v>
      </c>
      <c r="E28" s="77">
        <v>34000</v>
      </c>
    </row>
    <row r="29" spans="2:5" x14ac:dyDescent="0.25">
      <c r="B29" s="78" t="s">
        <v>33</v>
      </c>
      <c r="C29" s="100"/>
      <c r="D29" s="81">
        <v>1200.7323900000001</v>
      </c>
      <c r="E29" s="83">
        <v>37000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38</vt:i4>
      </vt:variant>
      <vt:variant>
        <vt:lpstr>Именованные диапазоны</vt:lpstr>
      </vt:variant>
      <vt:variant>
        <vt:i4>25</vt:i4>
      </vt:variant>
    </vt:vector>
  </HeadingPairs>
  <TitlesOfParts>
    <vt:vector size="63" baseType="lpstr">
      <vt:lpstr>НА_ПЕЧАТЬ</vt:lpstr>
      <vt:lpstr>Бу труба</vt:lpstr>
      <vt:lpstr>15.10</vt:lpstr>
      <vt:lpstr>06.10</vt:lpstr>
      <vt:lpstr>30.09</vt:lpstr>
      <vt:lpstr>20.09</vt:lpstr>
      <vt:lpstr>14.09</vt:lpstr>
      <vt:lpstr>06.09</vt:lpstr>
      <vt:lpstr>Лист4</vt:lpstr>
      <vt:lpstr>01.09</vt:lpstr>
      <vt:lpstr>24.08</vt:lpstr>
      <vt:lpstr>17.08</vt:lpstr>
      <vt:lpstr>Лист2</vt:lpstr>
      <vt:lpstr>13.08</vt:lpstr>
      <vt:lpstr>10.08</vt:lpstr>
      <vt:lpstr>09.08</vt:lpstr>
      <vt:lpstr>05.08</vt:lpstr>
      <vt:lpstr>04.08</vt:lpstr>
      <vt:lpstr>27.07</vt:lpstr>
      <vt:lpstr>26.07</vt:lpstr>
      <vt:lpstr>23.07</vt:lpstr>
      <vt:lpstr>22.07</vt:lpstr>
      <vt:lpstr>21.07</vt:lpstr>
      <vt:lpstr>19.07</vt:lpstr>
      <vt:lpstr>14.07</vt:lpstr>
      <vt:lpstr>12.07</vt:lpstr>
      <vt:lpstr>08.07</vt:lpstr>
      <vt:lpstr>05.07</vt:lpstr>
      <vt:lpstr>02.07</vt:lpstr>
      <vt:lpstr>28.06</vt:lpstr>
      <vt:lpstr>24.06</vt:lpstr>
      <vt:lpstr>Восстановленная труба</vt:lpstr>
      <vt:lpstr>Лежалая труба</vt:lpstr>
      <vt:lpstr>Лист3</vt:lpstr>
      <vt:lpstr>Лист1</vt:lpstr>
      <vt:lpstr>Лист5</vt:lpstr>
      <vt:lpstr>Лист6</vt:lpstr>
      <vt:lpstr>Лист7</vt:lpstr>
      <vt:lpstr>'01.09'!Область_печати</vt:lpstr>
      <vt:lpstr>'04.08'!Область_печати</vt:lpstr>
      <vt:lpstr>'05.08'!Область_печати</vt:lpstr>
      <vt:lpstr>'06.09'!Область_печати</vt:lpstr>
      <vt:lpstr>'06.10'!Область_печати</vt:lpstr>
      <vt:lpstr>'08.07'!Область_печати</vt:lpstr>
      <vt:lpstr>'09.08'!Область_печати</vt:lpstr>
      <vt:lpstr>'10.08'!Область_печати</vt:lpstr>
      <vt:lpstr>'12.07'!Область_печати</vt:lpstr>
      <vt:lpstr>'13.08'!Область_печати</vt:lpstr>
      <vt:lpstr>'14.07'!Область_печати</vt:lpstr>
      <vt:lpstr>'14.09'!Область_печати</vt:lpstr>
      <vt:lpstr>'15.10'!Область_печати</vt:lpstr>
      <vt:lpstr>'17.08'!Область_печати</vt:lpstr>
      <vt:lpstr>'19.07'!Область_печати</vt:lpstr>
      <vt:lpstr>'20.09'!Область_печати</vt:lpstr>
      <vt:lpstr>'21.07'!Область_печати</vt:lpstr>
      <vt:lpstr>'22.07'!Область_печати</vt:lpstr>
      <vt:lpstr>'23.07'!Область_печати</vt:lpstr>
      <vt:lpstr>'24.08'!Область_печати</vt:lpstr>
      <vt:lpstr>'26.07'!Область_печати</vt:lpstr>
      <vt:lpstr>'27.07'!Область_печати</vt:lpstr>
      <vt:lpstr>'30.09'!Область_печати</vt:lpstr>
      <vt:lpstr>'Бу труба'!Область_печати</vt:lpstr>
      <vt:lpstr>НА_ПЕЧАТЬ!Область_печати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Manager1</dc:creator>
  <cp:lastModifiedBy>Manager1</cp:lastModifiedBy>
  <cp:lastPrinted>2022-08-16T10:45:10Z</cp:lastPrinted>
  <dcterms:created xsi:type="dcterms:W3CDTF">2021-06-24T06:06:15Z</dcterms:created>
  <dcterms:modified xsi:type="dcterms:W3CDTF">2022-08-30T10:29:28Z</dcterms:modified>
</cp:coreProperties>
</file>